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1A40C09B-AA41-4402-9F9A-76C55813F5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_xlnm.Print_Area">Feuil1!#REF!</definedName>
    <definedName name="uncif">Feuil1!#REF!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7" i="1"/>
  <c r="N18" i="1"/>
  <c r="N19" i="1"/>
  <c r="N20" i="1"/>
  <c r="N21" i="1"/>
  <c r="N22" i="1"/>
  <c r="N23" i="1"/>
  <c r="N24" i="1"/>
  <c r="N25" i="1"/>
  <c r="N26" i="1"/>
  <c r="N27" i="1"/>
  <c r="N28" i="1"/>
  <c r="L18" i="1"/>
  <c r="L19" i="1"/>
  <c r="L20" i="1"/>
  <c r="L21" i="1"/>
  <c r="L22" i="1"/>
  <c r="L24" i="1"/>
  <c r="L25" i="1"/>
  <c r="L27" i="1"/>
  <c r="L17" i="1"/>
  <c r="J58" i="1"/>
  <c r="J59" i="1"/>
  <c r="J60" i="1"/>
  <c r="J61" i="1"/>
  <c r="J62" i="1"/>
  <c r="J64" i="1"/>
  <c r="J65" i="1"/>
  <c r="J67" i="1"/>
  <c r="J57" i="1"/>
  <c r="J56" i="1"/>
  <c r="L16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C117" i="1" l="1"/>
  <c r="D117" i="1"/>
  <c r="E117" i="1"/>
  <c r="F117" i="1"/>
  <c r="G117" i="1"/>
  <c r="C118" i="1"/>
  <c r="D118" i="1"/>
  <c r="E118" i="1"/>
  <c r="F118" i="1"/>
  <c r="G118" i="1"/>
  <c r="C119" i="1"/>
  <c r="D119" i="1"/>
  <c r="E119" i="1"/>
  <c r="F119" i="1"/>
  <c r="G119" i="1"/>
  <c r="C120" i="1"/>
  <c r="D120" i="1"/>
  <c r="E120" i="1"/>
  <c r="F120" i="1"/>
  <c r="G120" i="1"/>
  <c r="C121" i="1"/>
  <c r="D121" i="1"/>
  <c r="E121" i="1"/>
  <c r="F121" i="1"/>
  <c r="G121" i="1"/>
  <c r="C122" i="1"/>
  <c r="D122" i="1"/>
  <c r="E122" i="1"/>
  <c r="F122" i="1"/>
  <c r="G122" i="1"/>
  <c r="C123" i="1"/>
  <c r="D123" i="1"/>
  <c r="E123" i="1"/>
  <c r="F123" i="1"/>
  <c r="G123" i="1"/>
  <c r="C124" i="1"/>
  <c r="D124" i="1"/>
  <c r="E124" i="1"/>
  <c r="F124" i="1"/>
  <c r="G124" i="1"/>
  <c r="C125" i="1"/>
  <c r="D125" i="1"/>
  <c r="E125" i="1"/>
  <c r="F125" i="1"/>
  <c r="G125" i="1"/>
  <c r="C126" i="1"/>
  <c r="D126" i="1"/>
  <c r="E126" i="1"/>
  <c r="F126" i="1"/>
  <c r="G126" i="1"/>
  <c r="C127" i="1"/>
  <c r="D127" i="1"/>
  <c r="E127" i="1"/>
  <c r="F127" i="1"/>
  <c r="G127" i="1"/>
  <c r="G116" i="1"/>
  <c r="F116" i="1"/>
  <c r="E116" i="1"/>
  <c r="D116" i="1"/>
  <c r="C116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D16" i="1"/>
  <c r="E16" i="1"/>
  <c r="F16" i="1"/>
  <c r="G16" i="1"/>
  <c r="H16" i="1"/>
  <c r="I16" i="1"/>
  <c r="J16" i="1"/>
  <c r="K16" i="1"/>
  <c r="C16" i="1"/>
  <c r="G160" i="1"/>
  <c r="G161" i="1"/>
  <c r="G162" i="1"/>
  <c r="G163" i="1"/>
  <c r="G164" i="1"/>
  <c r="H164" i="1" s="1"/>
  <c r="G165" i="1"/>
  <c r="G166" i="1"/>
  <c r="G167" i="1"/>
  <c r="G168" i="1"/>
  <c r="G169" i="1"/>
  <c r="G170" i="1"/>
  <c r="H170" i="1" s="1"/>
  <c r="F160" i="1"/>
  <c r="F161" i="1"/>
  <c r="F162" i="1"/>
  <c r="F163" i="1"/>
  <c r="F164" i="1"/>
  <c r="F165" i="1"/>
  <c r="F166" i="1"/>
  <c r="F167" i="1"/>
  <c r="F168" i="1"/>
  <c r="F169" i="1"/>
  <c r="F170" i="1"/>
  <c r="E160" i="1"/>
  <c r="E161" i="1"/>
  <c r="E162" i="1"/>
  <c r="E163" i="1"/>
  <c r="E164" i="1"/>
  <c r="E165" i="1"/>
  <c r="E166" i="1"/>
  <c r="E167" i="1"/>
  <c r="E168" i="1"/>
  <c r="E169" i="1"/>
  <c r="E170" i="1"/>
  <c r="D160" i="1"/>
  <c r="D161" i="1"/>
  <c r="D162" i="1"/>
  <c r="D163" i="1"/>
  <c r="D164" i="1"/>
  <c r="D165" i="1"/>
  <c r="D166" i="1"/>
  <c r="D167" i="1"/>
  <c r="D168" i="1"/>
  <c r="D169" i="1"/>
  <c r="D170" i="1"/>
  <c r="G159" i="1"/>
  <c r="F159" i="1"/>
  <c r="E159" i="1"/>
  <c r="D159" i="1"/>
  <c r="C160" i="1"/>
  <c r="C161" i="1"/>
  <c r="C162" i="1"/>
  <c r="C163" i="1"/>
  <c r="C164" i="1"/>
  <c r="C165" i="1"/>
  <c r="C166" i="1"/>
  <c r="C167" i="1"/>
  <c r="C168" i="1"/>
  <c r="C169" i="1"/>
  <c r="C170" i="1"/>
  <c r="C159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BY149" i="1"/>
  <c r="U155" i="1"/>
  <c r="W155" i="1"/>
  <c r="X155" i="1"/>
  <c r="AS155" i="1"/>
  <c r="AT155" i="1"/>
  <c r="BS155" i="1"/>
  <c r="BT155" i="1"/>
  <c r="C145" i="1"/>
  <c r="A157" i="1"/>
  <c r="V157" i="1" s="1"/>
  <c r="A156" i="1"/>
  <c r="X156" i="1" s="1"/>
  <c r="A155" i="1"/>
  <c r="L155" i="1" s="1"/>
  <c r="A154" i="1"/>
  <c r="L154" i="1" s="1"/>
  <c r="A153" i="1"/>
  <c r="O153" i="1" s="1"/>
  <c r="A152" i="1"/>
  <c r="F152" i="1" s="1"/>
  <c r="A151" i="1"/>
  <c r="V151" i="1" s="1"/>
  <c r="A150" i="1"/>
  <c r="M150" i="1" s="1"/>
  <c r="A149" i="1"/>
  <c r="J149" i="1" s="1"/>
  <c r="A148" i="1"/>
  <c r="E148" i="1" s="1"/>
  <c r="A147" i="1"/>
  <c r="H147" i="1" s="1"/>
  <c r="A146" i="1"/>
  <c r="L146" i="1" s="1"/>
  <c r="A114" i="1"/>
  <c r="AY114" i="1" s="1"/>
  <c r="A113" i="1"/>
  <c r="X113" i="1" s="1"/>
  <c r="A112" i="1"/>
  <c r="AW112" i="1" s="1"/>
  <c r="A111" i="1"/>
  <c r="BO111" i="1" s="1"/>
  <c r="A110" i="1"/>
  <c r="AA110" i="1" s="1"/>
  <c r="A109" i="1"/>
  <c r="Y109" i="1" s="1"/>
  <c r="A108" i="1"/>
  <c r="AU108" i="1" s="1"/>
  <c r="A107" i="1"/>
  <c r="BH107" i="1" s="1"/>
  <c r="A106" i="1"/>
  <c r="W106" i="1" s="1"/>
  <c r="A105" i="1"/>
  <c r="AX105" i="1" s="1"/>
  <c r="A104" i="1"/>
  <c r="AC104" i="1" s="1"/>
  <c r="A103" i="1"/>
  <c r="AC103" i="1" s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Y149" i="1" l="1"/>
  <c r="D149" i="1"/>
  <c r="BP148" i="1"/>
  <c r="BO148" i="1"/>
  <c r="AT154" i="1"/>
  <c r="AM154" i="1"/>
  <c r="E154" i="1"/>
  <c r="BH149" i="1"/>
  <c r="BP154" i="1"/>
  <c r="BU155" i="1"/>
  <c r="CF149" i="1"/>
  <c r="BT156" i="1"/>
  <c r="W156" i="1"/>
  <c r="AO150" i="1"/>
  <c r="AF150" i="1"/>
  <c r="BN156" i="1"/>
  <c r="CI156" i="1"/>
  <c r="AW156" i="1"/>
  <c r="CH156" i="1"/>
  <c r="AE148" i="1"/>
  <c r="V156" i="1"/>
  <c r="BH156" i="1"/>
  <c r="AR156" i="1"/>
  <c r="BY150" i="1"/>
  <c r="H167" i="1"/>
  <c r="CB156" i="1"/>
  <c r="AB156" i="1"/>
  <c r="AU155" i="1"/>
  <c r="BX154" i="1"/>
  <c r="AX150" i="1"/>
  <c r="AF149" i="1"/>
  <c r="Z148" i="1"/>
  <c r="AI154" i="1"/>
  <c r="P148" i="1"/>
  <c r="BF149" i="1"/>
  <c r="BO154" i="1"/>
  <c r="BD148" i="1"/>
  <c r="CH155" i="1"/>
  <c r="AK155" i="1"/>
  <c r="BF154" i="1"/>
  <c r="AG153" i="1"/>
  <c r="CN148" i="1"/>
  <c r="M148" i="1"/>
  <c r="CD155" i="1"/>
  <c r="BF155" i="1"/>
  <c r="CG154" i="1"/>
  <c r="BE154" i="1"/>
  <c r="Z154" i="1"/>
  <c r="G153" i="1"/>
  <c r="W150" i="1"/>
  <c r="AY149" i="1"/>
  <c r="CE148" i="1"/>
  <c r="AP148" i="1"/>
  <c r="D148" i="1"/>
  <c r="H166" i="1"/>
  <c r="H160" i="1"/>
  <c r="BZ153" i="1"/>
  <c r="BE153" i="1"/>
  <c r="BK155" i="1"/>
  <c r="CI154" i="1"/>
  <c r="AA154" i="1"/>
  <c r="BA148" i="1"/>
  <c r="AQ156" i="1"/>
  <c r="AF155" i="1"/>
  <c r="BO156" i="1"/>
  <c r="AK156" i="1"/>
  <c r="CC155" i="1"/>
  <c r="BE155" i="1"/>
  <c r="AE155" i="1"/>
  <c r="BZ154" i="1"/>
  <c r="AU154" i="1"/>
  <c r="K154" i="1"/>
  <c r="CI150" i="1"/>
  <c r="CH149" i="1"/>
  <c r="AG149" i="1"/>
  <c r="BZ148" i="1"/>
  <c r="AO148" i="1"/>
  <c r="H159" i="1"/>
  <c r="AW111" i="1"/>
  <c r="AD105" i="1"/>
  <c r="AA153" i="1"/>
  <c r="AB111" i="1"/>
  <c r="R105" i="1"/>
  <c r="BT153" i="1"/>
  <c r="BV154" i="1"/>
  <c r="Z153" i="1"/>
  <c r="AN148" i="1"/>
  <c r="CM152" i="1"/>
  <c r="CF154" i="1"/>
  <c r="AG154" i="1"/>
  <c r="BS153" i="1"/>
  <c r="CM148" i="1"/>
  <c r="AX148" i="1"/>
  <c r="L148" i="1"/>
  <c r="Q105" i="1"/>
  <c r="CB155" i="1"/>
  <c r="AO155" i="1"/>
  <c r="CD154" i="1"/>
  <c r="AQ154" i="1"/>
  <c r="AO153" i="1"/>
  <c r="BX149" i="1"/>
  <c r="CH148" i="1"/>
  <c r="AW148" i="1"/>
  <c r="I148" i="1"/>
  <c r="BK105" i="1"/>
  <c r="BC154" i="1"/>
  <c r="D154" i="1"/>
  <c r="BM148" i="1"/>
  <c r="CM155" i="1"/>
  <c r="BC155" i="1"/>
  <c r="E155" i="1"/>
  <c r="BM154" i="1"/>
  <c r="AF154" i="1"/>
  <c r="BM153" i="1"/>
  <c r="AW149" i="1"/>
  <c r="BI148" i="1"/>
  <c r="AI148" i="1"/>
  <c r="CA156" i="1"/>
  <c r="BF156" i="1"/>
  <c r="AH156" i="1"/>
  <c r="CL155" i="1"/>
  <c r="CA155" i="1"/>
  <c r="BN155" i="1"/>
  <c r="BB155" i="1"/>
  <c r="AN155" i="1"/>
  <c r="AC155" i="1"/>
  <c r="D155" i="1"/>
  <c r="CC154" i="1"/>
  <c r="BT154" i="1"/>
  <c r="BI154" i="1"/>
  <c r="AX154" i="1"/>
  <c r="AO154" i="1"/>
  <c r="AE154" i="1"/>
  <c r="W154" i="1"/>
  <c r="CG153" i="1"/>
  <c r="BL153" i="1"/>
  <c r="AN153" i="1"/>
  <c r="Q153" i="1"/>
  <c r="BP150" i="1"/>
  <c r="D150" i="1"/>
  <c r="BQ149" i="1"/>
  <c r="AO149" i="1"/>
  <c r="O149" i="1"/>
  <c r="CG148" i="1"/>
  <c r="BV148" i="1"/>
  <c r="BH148" i="1"/>
  <c r="AV148" i="1"/>
  <c r="AH148" i="1"/>
  <c r="V148" i="1"/>
  <c r="F148" i="1"/>
  <c r="H165" i="1"/>
  <c r="H168" i="1"/>
  <c r="H162" i="1"/>
  <c r="BJ105" i="1"/>
  <c r="AW153" i="1"/>
  <c r="BN154" i="1"/>
  <c r="AR154" i="1"/>
  <c r="Y154" i="1"/>
  <c r="AU153" i="1"/>
  <c r="BY148" i="1"/>
  <c r="Y148" i="1"/>
  <c r="Z111" i="1"/>
  <c r="BO155" i="1"/>
  <c r="AD155" i="1"/>
  <c r="BU154" i="1"/>
  <c r="AY154" i="1"/>
  <c r="X154" i="1"/>
  <c r="CI153" i="1"/>
  <c r="R153" i="1"/>
  <c r="W149" i="1"/>
  <c r="BX148" i="1"/>
  <c r="X148" i="1"/>
  <c r="BU156" i="1"/>
  <c r="AY156" i="1"/>
  <c r="AC156" i="1"/>
  <c r="CI155" i="1"/>
  <c r="BV155" i="1"/>
  <c r="BM155" i="1"/>
  <c r="AW155" i="1"/>
  <c r="AM155" i="1"/>
  <c r="Y155" i="1"/>
  <c r="CL154" i="1"/>
  <c r="CB154" i="1"/>
  <c r="BQ154" i="1"/>
  <c r="BH154" i="1"/>
  <c r="AW154" i="1"/>
  <c r="AN154" i="1"/>
  <c r="AD154" i="1"/>
  <c r="CA153" i="1"/>
  <c r="BF153" i="1"/>
  <c r="AH153" i="1"/>
  <c r="K153" i="1"/>
  <c r="BF150" i="1"/>
  <c r="CO149" i="1"/>
  <c r="BP149" i="1"/>
  <c r="AN149" i="1"/>
  <c r="M149" i="1"/>
  <c r="CF148" i="1"/>
  <c r="BR148" i="1"/>
  <c r="BF148" i="1"/>
  <c r="AQ148" i="1"/>
  <c r="AF148" i="1"/>
  <c r="Q148" i="1"/>
  <c r="H161" i="1"/>
  <c r="AO157" i="1"/>
  <c r="CF152" i="1"/>
  <c r="BY152" i="1"/>
  <c r="BR152" i="1"/>
  <c r="BJ152" i="1"/>
  <c r="BA152" i="1"/>
  <c r="AR152" i="1"/>
  <c r="AK152" i="1"/>
  <c r="AD152" i="1"/>
  <c r="W152" i="1"/>
  <c r="O152" i="1"/>
  <c r="CG151" i="1"/>
  <c r="BY151" i="1"/>
  <c r="BO151" i="1"/>
  <c r="BE151" i="1"/>
  <c r="AT151" i="1"/>
  <c r="AK151" i="1"/>
  <c r="Z151" i="1"/>
  <c r="E151" i="1"/>
  <c r="CJ147" i="1"/>
  <c r="CA147" i="1"/>
  <c r="BS147" i="1"/>
  <c r="BK147" i="1"/>
  <c r="BA147" i="1"/>
  <c r="AR147" i="1"/>
  <c r="AI147" i="1"/>
  <c r="AA147" i="1"/>
  <c r="R147" i="1"/>
  <c r="I147" i="1"/>
  <c r="CL146" i="1"/>
  <c r="CC146" i="1"/>
  <c r="BU146" i="1"/>
  <c r="BL146" i="1"/>
  <c r="BC146" i="1"/>
  <c r="AO146" i="1"/>
  <c r="AC146" i="1"/>
  <c r="P146" i="1"/>
  <c r="AZ114" i="1"/>
  <c r="BO113" i="1"/>
  <c r="V113" i="1"/>
  <c r="Z112" i="1"/>
  <c r="AX110" i="1"/>
  <c r="BO109" i="1"/>
  <c r="W109" i="1"/>
  <c r="W108" i="1"/>
  <c r="AO107" i="1"/>
  <c r="AQ106" i="1"/>
  <c r="AS104" i="1"/>
  <c r="M104" i="1"/>
  <c r="N103" i="1"/>
  <c r="BN157" i="1"/>
  <c r="J152" i="1"/>
  <c r="P152" i="1"/>
  <c r="V152" i="1"/>
  <c r="AB152" i="1"/>
  <c r="AH152" i="1"/>
  <c r="AN152" i="1"/>
  <c r="AT152" i="1"/>
  <c r="BB152" i="1"/>
  <c r="BI152" i="1"/>
  <c r="BP152" i="1"/>
  <c r="BV152" i="1"/>
  <c r="CB152" i="1"/>
  <c r="CH152" i="1"/>
  <c r="CN152" i="1"/>
  <c r="BD157" i="1"/>
  <c r="Z157" i="1"/>
  <c r="CL152" i="1"/>
  <c r="CE152" i="1"/>
  <c r="BX152" i="1"/>
  <c r="BQ152" i="1"/>
  <c r="BG152" i="1"/>
  <c r="AY152" i="1"/>
  <c r="AQ152" i="1"/>
  <c r="AJ152" i="1"/>
  <c r="AC152" i="1"/>
  <c r="U152" i="1"/>
  <c r="N152" i="1"/>
  <c r="E152" i="1"/>
  <c r="CF151" i="1"/>
  <c r="BV151" i="1"/>
  <c r="BN151" i="1"/>
  <c r="BD151" i="1"/>
  <c r="AS151" i="1"/>
  <c r="AH151" i="1"/>
  <c r="Y151" i="1"/>
  <c r="D151" i="1"/>
  <c r="CG150" i="1"/>
  <c r="BX150" i="1"/>
  <c r="BM150" i="1"/>
  <c r="BE150" i="1"/>
  <c r="AW150" i="1"/>
  <c r="AN150" i="1"/>
  <c r="AE150" i="1"/>
  <c r="P150" i="1"/>
  <c r="CI147" i="1"/>
  <c r="BZ147" i="1"/>
  <c r="BR147" i="1"/>
  <c r="BH147" i="1"/>
  <c r="AZ147" i="1"/>
  <c r="AP147" i="1"/>
  <c r="AH147" i="1"/>
  <c r="Z147" i="1"/>
  <c r="P147" i="1"/>
  <c r="CK146" i="1"/>
  <c r="CB146" i="1"/>
  <c r="BS146" i="1"/>
  <c r="BJ146" i="1"/>
  <c r="AZ146" i="1"/>
  <c r="AN146" i="1"/>
  <c r="AB146" i="1"/>
  <c r="BM113" i="1"/>
  <c r="BN112" i="1"/>
  <c r="Y112" i="1"/>
  <c r="AW110" i="1"/>
  <c r="BN109" i="1"/>
  <c r="BL108" i="1"/>
  <c r="V108" i="1"/>
  <c r="W107" i="1"/>
  <c r="AP106" i="1"/>
  <c r="AR104" i="1"/>
  <c r="AZ103" i="1"/>
  <c r="M103" i="1"/>
  <c r="CA157" i="1"/>
  <c r="AG157" i="1"/>
  <c r="C146" i="1"/>
  <c r="G146" i="1"/>
  <c r="N146" i="1"/>
  <c r="T146" i="1"/>
  <c r="Z146" i="1"/>
  <c r="AF146" i="1"/>
  <c r="AL146" i="1"/>
  <c r="AR146" i="1"/>
  <c r="AX146" i="1"/>
  <c r="H146" i="1"/>
  <c r="O146" i="1"/>
  <c r="U146" i="1"/>
  <c r="AA146" i="1"/>
  <c r="AG146" i="1"/>
  <c r="AM146" i="1"/>
  <c r="AS146" i="1"/>
  <c r="AY146" i="1"/>
  <c r="F146" i="1"/>
  <c r="Q146" i="1"/>
  <c r="Y146" i="1"/>
  <c r="AI146" i="1"/>
  <c r="AQ146" i="1"/>
  <c r="BB146" i="1"/>
  <c r="BH146" i="1"/>
  <c r="BN146" i="1"/>
  <c r="BT146" i="1"/>
  <c r="BZ146" i="1"/>
  <c r="CF146" i="1"/>
  <c r="CM146" i="1"/>
  <c r="K146" i="1"/>
  <c r="W146" i="1"/>
  <c r="AH146" i="1"/>
  <c r="AT146" i="1"/>
  <c r="BD146" i="1"/>
  <c r="BK146" i="1"/>
  <c r="BR146" i="1"/>
  <c r="BY146" i="1"/>
  <c r="CG146" i="1"/>
  <c r="CO146" i="1"/>
  <c r="BS157" i="1"/>
  <c r="AF157" i="1"/>
  <c r="G147" i="1"/>
  <c r="M147" i="1"/>
  <c r="S147" i="1"/>
  <c r="Y147" i="1"/>
  <c r="AE147" i="1"/>
  <c r="AK147" i="1"/>
  <c r="AQ147" i="1"/>
  <c r="AW147" i="1"/>
  <c r="BD147" i="1"/>
  <c r="BJ147" i="1"/>
  <c r="BP147" i="1"/>
  <c r="BV147" i="1"/>
  <c r="CB147" i="1"/>
  <c r="CH147" i="1"/>
  <c r="CN147" i="1"/>
  <c r="J147" i="1"/>
  <c r="Q147" i="1"/>
  <c r="X147" i="1"/>
  <c r="AF147" i="1"/>
  <c r="AM147" i="1"/>
  <c r="AT147" i="1"/>
  <c r="BB147" i="1"/>
  <c r="BI147" i="1"/>
  <c r="BQ147" i="1"/>
  <c r="BX147" i="1"/>
  <c r="CE147" i="1"/>
  <c r="CL147" i="1"/>
  <c r="C157" i="1"/>
  <c r="BR157" i="1"/>
  <c r="AT157" i="1"/>
  <c r="AM157" i="1"/>
  <c r="K157" i="1"/>
  <c r="CG156" i="1"/>
  <c r="BM156" i="1"/>
  <c r="AP156" i="1"/>
  <c r="L156" i="1"/>
  <c r="BY153" i="1"/>
  <c r="BK153" i="1"/>
  <c r="AF153" i="1"/>
  <c r="CK152" i="1"/>
  <c r="BW152" i="1"/>
  <c r="AW152" i="1"/>
  <c r="AI152" i="1"/>
  <c r="M152" i="1"/>
  <c r="CE151" i="1"/>
  <c r="BM151" i="1"/>
  <c r="AQ151" i="1"/>
  <c r="AF151" i="1"/>
  <c r="CO150" i="1"/>
  <c r="BU150" i="1"/>
  <c r="BD150" i="1"/>
  <c r="AM150" i="1"/>
  <c r="O150" i="1"/>
  <c r="CE149" i="1"/>
  <c r="BM149" i="1"/>
  <c r="AU149" i="1"/>
  <c r="AE149" i="1"/>
  <c r="L149" i="1"/>
  <c r="CG147" i="1"/>
  <c r="BO147" i="1"/>
  <c r="AO147" i="1"/>
  <c r="W147" i="1"/>
  <c r="F147" i="1"/>
  <c r="CA146" i="1"/>
  <c r="AW146" i="1"/>
  <c r="J146" i="1"/>
  <c r="AT113" i="1"/>
  <c r="AY109" i="1"/>
  <c r="BJ108" i="1"/>
  <c r="BL107" i="1"/>
  <c r="V107" i="1"/>
  <c r="AN106" i="1"/>
  <c r="AY103" i="1"/>
  <c r="L103" i="1"/>
  <c r="Q114" i="1"/>
  <c r="W114" i="1"/>
  <c r="AD114" i="1"/>
  <c r="N114" i="1"/>
  <c r="U114" i="1"/>
  <c r="AC114" i="1"/>
  <c r="AP114" i="1"/>
  <c r="BA114" i="1"/>
  <c r="BL114" i="1"/>
  <c r="K114" i="1"/>
  <c r="O114" i="1"/>
  <c r="V114" i="1"/>
  <c r="AF114" i="1"/>
  <c r="AQ114" i="1"/>
  <c r="BC114" i="1"/>
  <c r="BM114" i="1"/>
  <c r="P114" i="1"/>
  <c r="X114" i="1"/>
  <c r="AG114" i="1"/>
  <c r="AT114" i="1"/>
  <c r="BF114" i="1"/>
  <c r="BN114" i="1"/>
  <c r="R114" i="1"/>
  <c r="AH114" i="1"/>
  <c r="BG114" i="1"/>
  <c r="S114" i="1"/>
  <c r="AL114" i="1"/>
  <c r="BH114" i="1"/>
  <c r="T114" i="1"/>
  <c r="AN114" i="1"/>
  <c r="BJ114" i="1"/>
  <c r="Z114" i="1"/>
  <c r="BO114" i="1"/>
  <c r="CH157" i="1"/>
  <c r="AV157" i="1"/>
  <c r="U157" i="1"/>
  <c r="BZ157" i="1"/>
  <c r="AU157" i="1"/>
  <c r="O104" i="1"/>
  <c r="U104" i="1"/>
  <c r="AA104" i="1"/>
  <c r="AH104" i="1"/>
  <c r="AO104" i="1"/>
  <c r="AU104" i="1"/>
  <c r="BA104" i="1"/>
  <c r="BG104" i="1"/>
  <c r="BM104" i="1"/>
  <c r="P104" i="1"/>
  <c r="W104" i="1"/>
  <c r="AD104" i="1"/>
  <c r="AL104" i="1"/>
  <c r="AT104" i="1"/>
  <c r="BB104" i="1"/>
  <c r="BI104" i="1"/>
  <c r="Q104" i="1"/>
  <c r="X104" i="1"/>
  <c r="AE104" i="1"/>
  <c r="AN104" i="1"/>
  <c r="AV104" i="1"/>
  <c r="BC104" i="1"/>
  <c r="BJ104" i="1"/>
  <c r="R104" i="1"/>
  <c r="Y104" i="1"/>
  <c r="AF104" i="1"/>
  <c r="AP104" i="1"/>
  <c r="AW104" i="1"/>
  <c r="BD104" i="1"/>
  <c r="BK104" i="1"/>
  <c r="S104" i="1"/>
  <c r="AI104" i="1"/>
  <c r="AX104" i="1"/>
  <c r="BL104" i="1"/>
  <c r="T104" i="1"/>
  <c r="AJ104" i="1"/>
  <c r="AY104" i="1"/>
  <c r="BN104" i="1"/>
  <c r="V104" i="1"/>
  <c r="AK104" i="1"/>
  <c r="AZ104" i="1"/>
  <c r="BO104" i="1"/>
  <c r="L104" i="1"/>
  <c r="AQ104" i="1"/>
  <c r="J153" i="1"/>
  <c r="P153" i="1"/>
  <c r="X153" i="1"/>
  <c r="AD153" i="1"/>
  <c r="AJ153" i="1"/>
  <c r="AP153" i="1"/>
  <c r="AV153" i="1"/>
  <c r="BD153" i="1"/>
  <c r="BJ153" i="1"/>
  <c r="BP153" i="1"/>
  <c r="BV153" i="1"/>
  <c r="CB153" i="1"/>
  <c r="CH153" i="1"/>
  <c r="CO153" i="1"/>
  <c r="BY157" i="1"/>
  <c r="BC157" i="1"/>
  <c r="Y157" i="1"/>
  <c r="BS156" i="1"/>
  <c r="AV156" i="1"/>
  <c r="AA156" i="1"/>
  <c r="CF153" i="1"/>
  <c r="BR153" i="1"/>
  <c r="BC153" i="1"/>
  <c r="AM153" i="1"/>
  <c r="Y153" i="1"/>
  <c r="F153" i="1"/>
  <c r="CD152" i="1"/>
  <c r="BO152" i="1"/>
  <c r="BF152" i="1"/>
  <c r="AP152" i="1"/>
  <c r="AA152" i="1"/>
  <c r="D152" i="1"/>
  <c r="BU151" i="1"/>
  <c r="BB151" i="1"/>
  <c r="X151" i="1"/>
  <c r="CF150" i="1"/>
  <c r="BL150" i="1"/>
  <c r="AU150" i="1"/>
  <c r="AA150" i="1"/>
  <c r="CN149" i="1"/>
  <c r="BW149" i="1"/>
  <c r="BE149" i="1"/>
  <c r="AM149" i="1"/>
  <c r="U149" i="1"/>
  <c r="BY147" i="1"/>
  <c r="BG147" i="1"/>
  <c r="AY147" i="1"/>
  <c r="AG147" i="1"/>
  <c r="O147" i="1"/>
  <c r="CI146" i="1"/>
  <c r="BQ146" i="1"/>
  <c r="BI146" i="1"/>
  <c r="AK146" i="1"/>
  <c r="X146" i="1"/>
  <c r="AX114" i="1"/>
  <c r="BK112" i="1"/>
  <c r="AU110" i="1"/>
  <c r="O105" i="1"/>
  <c r="U105" i="1"/>
  <c r="AA105" i="1"/>
  <c r="AI105" i="1"/>
  <c r="AO105" i="1"/>
  <c r="AV105" i="1"/>
  <c r="BB105" i="1"/>
  <c r="BH105" i="1"/>
  <c r="BN105" i="1"/>
  <c r="L105" i="1"/>
  <c r="S105" i="1"/>
  <c r="Z105" i="1"/>
  <c r="AJ105" i="1"/>
  <c r="AQ105" i="1"/>
  <c r="AY105" i="1"/>
  <c r="BF105" i="1"/>
  <c r="BM105" i="1"/>
  <c r="M105" i="1"/>
  <c r="T105" i="1"/>
  <c r="AB105" i="1"/>
  <c r="AK105" i="1"/>
  <c r="AS105" i="1"/>
  <c r="AZ105" i="1"/>
  <c r="BG105" i="1"/>
  <c r="BO105" i="1"/>
  <c r="N105" i="1"/>
  <c r="V105" i="1"/>
  <c r="AC105" i="1"/>
  <c r="AL105" i="1"/>
  <c r="AT105" i="1"/>
  <c r="BA105" i="1"/>
  <c r="BI105" i="1"/>
  <c r="W105" i="1"/>
  <c r="AM105" i="1"/>
  <c r="BC105" i="1"/>
  <c r="X105" i="1"/>
  <c r="AN105" i="1"/>
  <c r="BD105" i="1"/>
  <c r="Y105" i="1"/>
  <c r="AP105" i="1"/>
  <c r="BE105" i="1"/>
  <c r="P105" i="1"/>
  <c r="AU105" i="1"/>
  <c r="O111" i="1"/>
  <c r="U111" i="1"/>
  <c r="AA111" i="1"/>
  <c r="AM111" i="1"/>
  <c r="AU111" i="1"/>
  <c r="BA111" i="1"/>
  <c r="BI111" i="1"/>
  <c r="N111" i="1"/>
  <c r="V111" i="1"/>
  <c r="AC111" i="1"/>
  <c r="AQ111" i="1"/>
  <c r="AY111" i="1"/>
  <c r="BH111" i="1"/>
  <c r="P111" i="1"/>
  <c r="W111" i="1"/>
  <c r="AD111" i="1"/>
  <c r="AR111" i="1"/>
  <c r="AZ111" i="1"/>
  <c r="BJ111" i="1"/>
  <c r="Q111" i="1"/>
  <c r="X111" i="1"/>
  <c r="AI111" i="1"/>
  <c r="AS111" i="1"/>
  <c r="BB111" i="1"/>
  <c r="BK111" i="1"/>
  <c r="R111" i="1"/>
  <c r="AJ111" i="1"/>
  <c r="BD111" i="1"/>
  <c r="S111" i="1"/>
  <c r="AN111" i="1"/>
  <c r="BE111" i="1"/>
  <c r="K111" i="1"/>
  <c r="T111" i="1"/>
  <c r="AP111" i="1"/>
  <c r="BG111" i="1"/>
  <c r="AV111" i="1"/>
  <c r="H148" i="1"/>
  <c r="N148" i="1"/>
  <c r="U148" i="1"/>
  <c r="AA148" i="1"/>
  <c r="AG148" i="1"/>
  <c r="AM148" i="1"/>
  <c r="AS148" i="1"/>
  <c r="AY148" i="1"/>
  <c r="BE148" i="1"/>
  <c r="BK148" i="1"/>
  <c r="BQ148" i="1"/>
  <c r="BW148" i="1"/>
  <c r="CC148" i="1"/>
  <c r="CI148" i="1"/>
  <c r="CO148" i="1"/>
  <c r="G148" i="1"/>
  <c r="O148" i="1"/>
  <c r="W148" i="1"/>
  <c r="AD148" i="1"/>
  <c r="AK148" i="1"/>
  <c r="AR148" i="1"/>
  <c r="AZ148" i="1"/>
  <c r="BG148" i="1"/>
  <c r="BN148" i="1"/>
  <c r="BU148" i="1"/>
  <c r="CB148" i="1"/>
  <c r="CJ148" i="1"/>
  <c r="V154" i="1"/>
  <c r="AB154" i="1"/>
  <c r="AH154" i="1"/>
  <c r="AP154" i="1"/>
  <c r="AV154" i="1"/>
  <c r="BD154" i="1"/>
  <c r="BL154" i="1"/>
  <c r="BR154" i="1"/>
  <c r="BY154" i="1"/>
  <c r="CE154" i="1"/>
  <c r="CM154" i="1"/>
  <c r="CM157" i="1"/>
  <c r="CE157" i="1"/>
  <c r="BX157" i="1"/>
  <c r="BQ157" i="1"/>
  <c r="BK157" i="1"/>
  <c r="BB157" i="1"/>
  <c r="AR157" i="1"/>
  <c r="AK157" i="1"/>
  <c r="AD157" i="1"/>
  <c r="X157" i="1"/>
  <c r="D157" i="1"/>
  <c r="CF156" i="1"/>
  <c r="BY156" i="1"/>
  <c r="BR156" i="1"/>
  <c r="BL156" i="1"/>
  <c r="BD156" i="1"/>
  <c r="AU156" i="1"/>
  <c r="AO156" i="1"/>
  <c r="AF156" i="1"/>
  <c r="Z156" i="1"/>
  <c r="K156" i="1"/>
  <c r="CG155" i="1"/>
  <c r="BZ155" i="1"/>
  <c r="BQ155" i="1"/>
  <c r="BI155" i="1"/>
  <c r="AY155" i="1"/>
  <c r="AR155" i="1"/>
  <c r="AI155" i="1"/>
  <c r="AA155" i="1"/>
  <c r="CH154" i="1"/>
  <c r="CA154" i="1"/>
  <c r="BS154" i="1"/>
  <c r="BK154" i="1"/>
  <c r="BB154" i="1"/>
  <c r="AS154" i="1"/>
  <c r="AK154" i="1"/>
  <c r="AC154" i="1"/>
  <c r="U154" i="1"/>
  <c r="CM153" i="1"/>
  <c r="CE153" i="1"/>
  <c r="BX153" i="1"/>
  <c r="BQ153" i="1"/>
  <c r="BI153" i="1"/>
  <c r="BB153" i="1"/>
  <c r="AS153" i="1"/>
  <c r="AL153" i="1"/>
  <c r="AE153" i="1"/>
  <c r="W153" i="1"/>
  <c r="N153" i="1"/>
  <c r="E153" i="1"/>
  <c r="CJ152" i="1"/>
  <c r="CC152" i="1"/>
  <c r="BU152" i="1"/>
  <c r="BM152" i="1"/>
  <c r="BE152" i="1"/>
  <c r="AV152" i="1"/>
  <c r="AO152" i="1"/>
  <c r="AG152" i="1"/>
  <c r="Z152" i="1"/>
  <c r="S152" i="1"/>
  <c r="L152" i="1"/>
  <c r="CM151" i="1"/>
  <c r="CC151" i="1"/>
  <c r="BT151" i="1"/>
  <c r="BL151" i="1"/>
  <c r="AX151" i="1"/>
  <c r="AP151" i="1"/>
  <c r="AE151" i="1"/>
  <c r="W151" i="1"/>
  <c r="CM150" i="1"/>
  <c r="CD150" i="1"/>
  <c r="BS150" i="1"/>
  <c r="BK150" i="1"/>
  <c r="BC150" i="1"/>
  <c r="AT150" i="1"/>
  <c r="AK150" i="1"/>
  <c r="Z150" i="1"/>
  <c r="N150" i="1"/>
  <c r="CL149" i="1"/>
  <c r="CD149" i="1"/>
  <c r="BT149" i="1"/>
  <c r="BL149" i="1"/>
  <c r="BD149" i="1"/>
  <c r="AT149" i="1"/>
  <c r="AL149" i="1"/>
  <c r="AB149" i="1"/>
  <c r="S149" i="1"/>
  <c r="CL148" i="1"/>
  <c r="CD148" i="1"/>
  <c r="BT148" i="1"/>
  <c r="BL148" i="1"/>
  <c r="BC148" i="1"/>
  <c r="AU148" i="1"/>
  <c r="AL148" i="1"/>
  <c r="AC148" i="1"/>
  <c r="T148" i="1"/>
  <c r="K148" i="1"/>
  <c r="CO147" i="1"/>
  <c r="CF147" i="1"/>
  <c r="BW147" i="1"/>
  <c r="BN147" i="1"/>
  <c r="BF147" i="1"/>
  <c r="AV147" i="1"/>
  <c r="AN147" i="1"/>
  <c r="AD147" i="1"/>
  <c r="V147" i="1"/>
  <c r="N147" i="1"/>
  <c r="E147" i="1"/>
  <c r="CH146" i="1"/>
  <c r="BX146" i="1"/>
  <c r="BP146" i="1"/>
  <c r="BG146" i="1"/>
  <c r="AV146" i="1"/>
  <c r="AJ146" i="1"/>
  <c r="V146" i="1"/>
  <c r="I146" i="1"/>
  <c r="AB114" i="1"/>
  <c r="AQ113" i="1"/>
  <c r="BN111" i="1"/>
  <c r="Y111" i="1"/>
  <c r="AW109" i="1"/>
  <c r="BI107" i="1"/>
  <c r="T107" i="1"/>
  <c r="AW105" i="1"/>
  <c r="BH104" i="1"/>
  <c r="AB104" i="1"/>
  <c r="AX103" i="1"/>
  <c r="M108" i="1"/>
  <c r="T108" i="1"/>
  <c r="Z108" i="1"/>
  <c r="AM108" i="1"/>
  <c r="AV108" i="1"/>
  <c r="BB108" i="1"/>
  <c r="BI108" i="1"/>
  <c r="Q108" i="1"/>
  <c r="X108" i="1"/>
  <c r="AI108" i="1"/>
  <c r="AW108" i="1"/>
  <c r="BD108" i="1"/>
  <c r="BN108" i="1"/>
  <c r="R108" i="1"/>
  <c r="Y108" i="1"/>
  <c r="AN108" i="1"/>
  <c r="AX108" i="1"/>
  <c r="BE108" i="1"/>
  <c r="BO108" i="1"/>
  <c r="K108" i="1"/>
  <c r="S108" i="1"/>
  <c r="AA108" i="1"/>
  <c r="AP108" i="1"/>
  <c r="AY108" i="1"/>
  <c r="BG108" i="1"/>
  <c r="L108" i="1"/>
  <c r="AB108" i="1"/>
  <c r="AZ108" i="1"/>
  <c r="O108" i="1"/>
  <c r="AC108" i="1"/>
  <c r="BA108" i="1"/>
  <c r="P108" i="1"/>
  <c r="AD108" i="1"/>
  <c r="BC108" i="1"/>
  <c r="U108" i="1"/>
  <c r="BH108" i="1"/>
  <c r="BT157" i="1"/>
  <c r="O110" i="1"/>
  <c r="V110" i="1"/>
  <c r="AB110" i="1"/>
  <c r="AN110" i="1"/>
  <c r="AV110" i="1"/>
  <c r="BB110" i="1"/>
  <c r="BJ110" i="1"/>
  <c r="M110" i="1"/>
  <c r="U110" i="1"/>
  <c r="AC110" i="1"/>
  <c r="AQ110" i="1"/>
  <c r="AY110" i="1"/>
  <c r="BH110" i="1"/>
  <c r="N110" i="1"/>
  <c r="W110" i="1"/>
  <c r="AD110" i="1"/>
  <c r="AR110" i="1"/>
  <c r="AZ110" i="1"/>
  <c r="BI110" i="1"/>
  <c r="Q110" i="1"/>
  <c r="X110" i="1"/>
  <c r="AI110" i="1"/>
  <c r="AS110" i="1"/>
  <c r="BA110" i="1"/>
  <c r="BN110" i="1"/>
  <c r="R110" i="1"/>
  <c r="AJ110" i="1"/>
  <c r="BD110" i="1"/>
  <c r="K110" i="1"/>
  <c r="S110" i="1"/>
  <c r="AM110" i="1"/>
  <c r="BE110" i="1"/>
  <c r="T110" i="1"/>
  <c r="AP110" i="1"/>
  <c r="BG110" i="1"/>
  <c r="Y110" i="1"/>
  <c r="BO110" i="1"/>
  <c r="CF157" i="1"/>
  <c r="BL157" i="1"/>
  <c r="AE157" i="1"/>
  <c r="BZ156" i="1"/>
  <c r="BE156" i="1"/>
  <c r="AG156" i="1"/>
  <c r="CN153" i="1"/>
  <c r="AT153" i="1"/>
  <c r="T152" i="1"/>
  <c r="P106" i="1"/>
  <c r="V106" i="1"/>
  <c r="AC106" i="1"/>
  <c r="AL106" i="1"/>
  <c r="AX106" i="1"/>
  <c r="BD106" i="1"/>
  <c r="BL106" i="1"/>
  <c r="Q106" i="1"/>
  <c r="X106" i="1"/>
  <c r="AF106" i="1"/>
  <c r="AT106" i="1"/>
  <c r="BC106" i="1"/>
  <c r="BM106" i="1"/>
  <c r="R106" i="1"/>
  <c r="Z106" i="1"/>
  <c r="AG106" i="1"/>
  <c r="AU106" i="1"/>
  <c r="BF106" i="1"/>
  <c r="BN106" i="1"/>
  <c r="L106" i="1"/>
  <c r="S106" i="1"/>
  <c r="AA106" i="1"/>
  <c r="AH106" i="1"/>
  <c r="AY106" i="1"/>
  <c r="BG106" i="1"/>
  <c r="BO106" i="1"/>
  <c r="M106" i="1"/>
  <c r="AB106" i="1"/>
  <c r="AZ106" i="1"/>
  <c r="N106" i="1"/>
  <c r="AD106" i="1"/>
  <c r="BA106" i="1"/>
  <c r="O106" i="1"/>
  <c r="AE106" i="1"/>
  <c r="BB106" i="1"/>
  <c r="T106" i="1"/>
  <c r="BH106" i="1"/>
  <c r="L112" i="1"/>
  <c r="R112" i="1"/>
  <c r="X112" i="1"/>
  <c r="AD112" i="1"/>
  <c r="AQ112" i="1"/>
  <c r="AY112" i="1"/>
  <c r="BE112" i="1"/>
  <c r="BL112" i="1"/>
  <c r="M112" i="1"/>
  <c r="T112" i="1"/>
  <c r="AA112" i="1"/>
  <c r="AN112" i="1"/>
  <c r="AX112" i="1"/>
  <c r="BG112" i="1"/>
  <c r="BO112" i="1"/>
  <c r="N112" i="1"/>
  <c r="U112" i="1"/>
  <c r="AB112" i="1"/>
  <c r="AP112" i="1"/>
  <c r="AZ112" i="1"/>
  <c r="BH112" i="1"/>
  <c r="O112" i="1"/>
  <c r="V112" i="1"/>
  <c r="AC112" i="1"/>
  <c r="AR112" i="1"/>
  <c r="BA112" i="1"/>
  <c r="BI112" i="1"/>
  <c r="P112" i="1"/>
  <c r="AI112" i="1"/>
  <c r="BB112" i="1"/>
  <c r="Q112" i="1"/>
  <c r="AJ112" i="1"/>
  <c r="BC112" i="1"/>
  <c r="S112" i="1"/>
  <c r="AM112" i="1"/>
  <c r="BD112" i="1"/>
  <c r="K112" i="1"/>
  <c r="W112" i="1"/>
  <c r="BJ112" i="1"/>
  <c r="K149" i="1"/>
  <c r="Q149" i="1"/>
  <c r="X149" i="1"/>
  <c r="AD149" i="1"/>
  <c r="AJ149" i="1"/>
  <c r="AP149" i="1"/>
  <c r="AV149" i="1"/>
  <c r="BC149" i="1"/>
  <c r="BI149" i="1"/>
  <c r="BO149" i="1"/>
  <c r="BU149" i="1"/>
  <c r="CA149" i="1"/>
  <c r="CG149" i="1"/>
  <c r="CM149" i="1"/>
  <c r="E149" i="1"/>
  <c r="N149" i="1"/>
  <c r="V149" i="1"/>
  <c r="AC149" i="1"/>
  <c r="AK149" i="1"/>
  <c r="AR149" i="1"/>
  <c r="AZ149" i="1"/>
  <c r="BG149" i="1"/>
  <c r="BN149" i="1"/>
  <c r="BV149" i="1"/>
  <c r="CC149" i="1"/>
  <c r="CJ149" i="1"/>
  <c r="V155" i="1"/>
  <c r="AB155" i="1"/>
  <c r="AH155" i="1"/>
  <c r="AP155" i="1"/>
  <c r="AV155" i="1"/>
  <c r="BD155" i="1"/>
  <c r="BL155" i="1"/>
  <c r="BR155" i="1"/>
  <c r="BY155" i="1"/>
  <c r="CE155" i="1"/>
  <c r="CL157" i="1"/>
  <c r="CD157" i="1"/>
  <c r="BV157" i="1"/>
  <c r="BP157" i="1"/>
  <c r="BI157" i="1"/>
  <c r="AY157" i="1"/>
  <c r="AQ157" i="1"/>
  <c r="AI157" i="1"/>
  <c r="AC157" i="1"/>
  <c r="W157" i="1"/>
  <c r="CM156" i="1"/>
  <c r="CE156" i="1"/>
  <c r="BX156" i="1"/>
  <c r="BQ156" i="1"/>
  <c r="BK156" i="1"/>
  <c r="BC156" i="1"/>
  <c r="AT156" i="1"/>
  <c r="AN156" i="1"/>
  <c r="AE156" i="1"/>
  <c r="Y156" i="1"/>
  <c r="D156" i="1"/>
  <c r="CF155" i="1"/>
  <c r="BX155" i="1"/>
  <c r="BP155" i="1"/>
  <c r="BH155" i="1"/>
  <c r="AX155" i="1"/>
  <c r="AQ155" i="1"/>
  <c r="AG155" i="1"/>
  <c r="Z155" i="1"/>
  <c r="K155" i="1"/>
  <c r="CL153" i="1"/>
  <c r="CD153" i="1"/>
  <c r="BW153" i="1"/>
  <c r="BO153" i="1"/>
  <c r="BH153" i="1"/>
  <c r="AZ153" i="1"/>
  <c r="AR153" i="1"/>
  <c r="AK153" i="1"/>
  <c r="AC153" i="1"/>
  <c r="V153" i="1"/>
  <c r="M153" i="1"/>
  <c r="D153" i="1"/>
  <c r="CI152" i="1"/>
  <c r="CA152" i="1"/>
  <c r="BT152" i="1"/>
  <c r="BL152" i="1"/>
  <c r="BD152" i="1"/>
  <c r="AU152" i="1"/>
  <c r="AM152" i="1"/>
  <c r="AF152" i="1"/>
  <c r="Y152" i="1"/>
  <c r="R152" i="1"/>
  <c r="K152" i="1"/>
  <c r="CI151" i="1"/>
  <c r="CB151" i="1"/>
  <c r="BS151" i="1"/>
  <c r="BH151" i="1"/>
  <c r="AW151" i="1"/>
  <c r="AN151" i="1"/>
  <c r="AD151" i="1"/>
  <c r="CK150" i="1"/>
  <c r="CB150" i="1"/>
  <c r="BR150" i="1"/>
  <c r="BJ150" i="1"/>
  <c r="BA150" i="1"/>
  <c r="AR150" i="1"/>
  <c r="AH150" i="1"/>
  <c r="Y150" i="1"/>
  <c r="CK149" i="1"/>
  <c r="CB149" i="1"/>
  <c r="BS149" i="1"/>
  <c r="BK149" i="1"/>
  <c r="BB149" i="1"/>
  <c r="AS149" i="1"/>
  <c r="AI149" i="1"/>
  <c r="AA149" i="1"/>
  <c r="R149" i="1"/>
  <c r="G149" i="1"/>
  <c r="CK148" i="1"/>
  <c r="CA148" i="1"/>
  <c r="BS148" i="1"/>
  <c r="BJ148" i="1"/>
  <c r="BB148" i="1"/>
  <c r="AT148" i="1"/>
  <c r="AJ148" i="1"/>
  <c r="AB148" i="1"/>
  <c r="R148" i="1"/>
  <c r="J148" i="1"/>
  <c r="CM147" i="1"/>
  <c r="CD147" i="1"/>
  <c r="BU147" i="1"/>
  <c r="BM147" i="1"/>
  <c r="BE147" i="1"/>
  <c r="AU147" i="1"/>
  <c r="AL147" i="1"/>
  <c r="AC147" i="1"/>
  <c r="U147" i="1"/>
  <c r="L147" i="1"/>
  <c r="D147" i="1"/>
  <c r="CE146" i="1"/>
  <c r="BW146" i="1"/>
  <c r="BO146" i="1"/>
  <c r="BF146" i="1"/>
  <c r="AU146" i="1"/>
  <c r="AE146" i="1"/>
  <c r="S146" i="1"/>
  <c r="E146" i="1"/>
  <c r="K105" i="1"/>
  <c r="AA114" i="1"/>
  <c r="AU112" i="1"/>
  <c r="BL111" i="1"/>
  <c r="M111" i="1"/>
  <c r="Z110" i="1"/>
  <c r="AS108" i="1"/>
  <c r="BK106" i="1"/>
  <c r="U106" i="1"/>
  <c r="AH105" i="1"/>
  <c r="BF104" i="1"/>
  <c r="Z104" i="1"/>
  <c r="C151" i="1"/>
  <c r="U151" i="1"/>
  <c r="AA151" i="1"/>
  <c r="AG151" i="1"/>
  <c r="AO151" i="1"/>
  <c r="AU151" i="1"/>
  <c r="BC151" i="1"/>
  <c r="BK151" i="1"/>
  <c r="BQ151" i="1"/>
  <c r="BX151" i="1"/>
  <c r="CD151" i="1"/>
  <c r="CL151" i="1"/>
  <c r="L151" i="1"/>
  <c r="AB151" i="1"/>
  <c r="AI151" i="1"/>
  <c r="AR151" i="1"/>
  <c r="AY151" i="1"/>
  <c r="BI151" i="1"/>
  <c r="BR151" i="1"/>
  <c r="BZ151" i="1"/>
  <c r="BF157" i="1"/>
  <c r="AA157" i="1"/>
  <c r="P103" i="1"/>
  <c r="V103" i="1"/>
  <c r="AB103" i="1"/>
  <c r="AP103" i="1"/>
  <c r="AW103" i="1"/>
  <c r="BC103" i="1"/>
  <c r="BL103" i="1"/>
  <c r="O103" i="1"/>
  <c r="W103" i="1"/>
  <c r="AD103" i="1"/>
  <c r="AS103" i="1"/>
  <c r="BA103" i="1"/>
  <c r="BJ103" i="1"/>
  <c r="Q103" i="1"/>
  <c r="X103" i="1"/>
  <c r="AJ103" i="1"/>
  <c r="AU103" i="1"/>
  <c r="BB103" i="1"/>
  <c r="BN103" i="1"/>
  <c r="R103" i="1"/>
  <c r="Y103" i="1"/>
  <c r="AM103" i="1"/>
  <c r="AV103" i="1"/>
  <c r="BD103" i="1"/>
  <c r="BO103" i="1"/>
  <c r="S103" i="1"/>
  <c r="AN103" i="1"/>
  <c r="BF103" i="1"/>
  <c r="T103" i="1"/>
  <c r="AQ103" i="1"/>
  <c r="BG103" i="1"/>
  <c r="U103" i="1"/>
  <c r="AR103" i="1"/>
  <c r="BH103" i="1"/>
  <c r="Z103" i="1"/>
  <c r="O109" i="1"/>
  <c r="U109" i="1"/>
  <c r="AA109" i="1"/>
  <c r="AN109" i="1"/>
  <c r="AX109" i="1"/>
  <c r="BD109" i="1"/>
  <c r="BL109" i="1"/>
  <c r="S109" i="1"/>
  <c r="Z109" i="1"/>
  <c r="AP109" i="1"/>
  <c r="AZ109" i="1"/>
  <c r="BH109" i="1"/>
  <c r="T109" i="1"/>
  <c r="AB109" i="1"/>
  <c r="AR109" i="1"/>
  <c r="BA109" i="1"/>
  <c r="BI109" i="1"/>
  <c r="L109" i="1"/>
  <c r="V109" i="1"/>
  <c r="AC109" i="1"/>
  <c r="AS109" i="1"/>
  <c r="BB109" i="1"/>
  <c r="BJ109" i="1"/>
  <c r="K109" i="1"/>
  <c r="P109" i="1"/>
  <c r="AD109" i="1"/>
  <c r="BC109" i="1"/>
  <c r="Q109" i="1"/>
  <c r="AI109" i="1"/>
  <c r="BE109" i="1"/>
  <c r="R109" i="1"/>
  <c r="AM109" i="1"/>
  <c r="BG109" i="1"/>
  <c r="AU109" i="1"/>
  <c r="CG157" i="1"/>
  <c r="BM157" i="1"/>
  <c r="AN157" i="1"/>
  <c r="L157" i="1"/>
  <c r="O107" i="1"/>
  <c r="U107" i="1"/>
  <c r="AB107" i="1"/>
  <c r="AK107" i="1"/>
  <c r="AT107" i="1"/>
  <c r="BB107" i="1"/>
  <c r="BJ107" i="1"/>
  <c r="Q107" i="1"/>
  <c r="X107" i="1"/>
  <c r="AG107" i="1"/>
  <c r="AQ107" i="1"/>
  <c r="BC107" i="1"/>
  <c r="BM107" i="1"/>
  <c r="K107" i="1"/>
  <c r="R107" i="1"/>
  <c r="Z107" i="1"/>
  <c r="AH107" i="1"/>
  <c r="AU107" i="1"/>
  <c r="BD107" i="1"/>
  <c r="BN107" i="1"/>
  <c r="S107" i="1"/>
  <c r="AA107" i="1"/>
  <c r="AL107" i="1"/>
  <c r="AX107" i="1"/>
  <c r="BG107" i="1"/>
  <c r="BO107" i="1"/>
  <c r="L107" i="1"/>
  <c r="AC107" i="1"/>
  <c r="AY107" i="1"/>
  <c r="M107" i="1"/>
  <c r="AD107" i="1"/>
  <c r="AZ107" i="1"/>
  <c r="P107" i="1"/>
  <c r="AF107" i="1"/>
  <c r="BA107" i="1"/>
  <c r="AN107" i="1"/>
  <c r="O113" i="1"/>
  <c r="U113" i="1"/>
  <c r="AB113" i="1"/>
  <c r="AL113" i="1"/>
  <c r="AX113" i="1"/>
  <c r="BG113" i="1"/>
  <c r="BN113" i="1"/>
  <c r="R113" i="1"/>
  <c r="Z113" i="1"/>
  <c r="AH113" i="1"/>
  <c r="AY113" i="1"/>
  <c r="BI113" i="1"/>
  <c r="L113" i="1"/>
  <c r="S113" i="1"/>
  <c r="AA113" i="1"/>
  <c r="AN113" i="1"/>
  <c r="AZ113" i="1"/>
  <c r="BJ113" i="1"/>
  <c r="M113" i="1"/>
  <c r="T113" i="1"/>
  <c r="AC113" i="1"/>
  <c r="AO113" i="1"/>
  <c r="BA113" i="1"/>
  <c r="BL113" i="1"/>
  <c r="N113" i="1"/>
  <c r="AD113" i="1"/>
  <c r="BB113" i="1"/>
  <c r="P113" i="1"/>
  <c r="AF113" i="1"/>
  <c r="BC113" i="1"/>
  <c r="Q113" i="1"/>
  <c r="AG113" i="1"/>
  <c r="BH113" i="1"/>
  <c r="AP113" i="1"/>
  <c r="J150" i="1"/>
  <c r="R150" i="1"/>
  <c r="AB150" i="1"/>
  <c r="AI150" i="1"/>
  <c r="AP150" i="1"/>
  <c r="AV150" i="1"/>
  <c r="BB150" i="1"/>
  <c r="BH150" i="1"/>
  <c r="BN150" i="1"/>
  <c r="BT150" i="1"/>
  <c r="CA150" i="1"/>
  <c r="CH150" i="1"/>
  <c r="CN150" i="1"/>
  <c r="F150" i="1"/>
  <c r="Q150" i="1"/>
  <c r="AD150" i="1"/>
  <c r="AL150" i="1"/>
  <c r="AS150" i="1"/>
  <c r="AZ150" i="1"/>
  <c r="BG150" i="1"/>
  <c r="BO150" i="1"/>
  <c r="BV150" i="1"/>
  <c r="CE150" i="1"/>
  <c r="CL150" i="1"/>
  <c r="CI157" i="1"/>
  <c r="CB157" i="1"/>
  <c r="BU157" i="1"/>
  <c r="BO157" i="1"/>
  <c r="BH157" i="1"/>
  <c r="AW157" i="1"/>
  <c r="AP157" i="1"/>
  <c r="AH157" i="1"/>
  <c r="AB157" i="1"/>
  <c r="CL156" i="1"/>
  <c r="CD156" i="1"/>
  <c r="BV156" i="1"/>
  <c r="BP156" i="1"/>
  <c r="BI156" i="1"/>
  <c r="BB156" i="1"/>
  <c r="AS156" i="1"/>
  <c r="AM156" i="1"/>
  <c r="AD156" i="1"/>
  <c r="CJ153" i="1"/>
  <c r="CC153" i="1"/>
  <c r="BU153" i="1"/>
  <c r="BN153" i="1"/>
  <c r="BG153" i="1"/>
  <c r="AY153" i="1"/>
  <c r="AQ153" i="1"/>
  <c r="AI153" i="1"/>
  <c r="AB153" i="1"/>
  <c r="U153" i="1"/>
  <c r="L153" i="1"/>
  <c r="CO152" i="1"/>
  <c r="CG152" i="1"/>
  <c r="BZ152" i="1"/>
  <c r="BS152" i="1"/>
  <c r="BK152" i="1"/>
  <c r="BC152" i="1"/>
  <c r="AS152" i="1"/>
  <c r="AL152" i="1"/>
  <c r="AE152" i="1"/>
  <c r="X152" i="1"/>
  <c r="Q152" i="1"/>
  <c r="G152" i="1"/>
  <c r="CH151" i="1"/>
  <c r="CA151" i="1"/>
  <c r="BP151" i="1"/>
  <c r="BF151" i="1"/>
  <c r="AV151" i="1"/>
  <c r="AM151" i="1"/>
  <c r="AC151" i="1"/>
  <c r="K151" i="1"/>
  <c r="CJ150" i="1"/>
  <c r="BZ150" i="1"/>
  <c r="BQ150" i="1"/>
  <c r="BI150" i="1"/>
  <c r="AY150" i="1"/>
  <c r="AQ150" i="1"/>
  <c r="AG150" i="1"/>
  <c r="X150" i="1"/>
  <c r="G150" i="1"/>
  <c r="CI149" i="1"/>
  <c r="BZ149" i="1"/>
  <c r="BR149" i="1"/>
  <c r="BJ149" i="1"/>
  <c r="BA149" i="1"/>
  <c r="AQ149" i="1"/>
  <c r="AH149" i="1"/>
  <c r="Z149" i="1"/>
  <c r="P149" i="1"/>
  <c r="F149" i="1"/>
  <c r="CK147" i="1"/>
  <c r="CC147" i="1"/>
  <c r="BT147" i="1"/>
  <c r="BL147" i="1"/>
  <c r="BC147" i="1"/>
  <c r="AS147" i="1"/>
  <c r="AJ147" i="1"/>
  <c r="AB147" i="1"/>
  <c r="T147" i="1"/>
  <c r="K147" i="1"/>
  <c r="CN146" i="1"/>
  <c r="CD146" i="1"/>
  <c r="BV146" i="1"/>
  <c r="BM146" i="1"/>
  <c r="BE146" i="1"/>
  <c r="AP146" i="1"/>
  <c r="AD146" i="1"/>
  <c r="R146" i="1"/>
  <c r="D146" i="1"/>
  <c r="K104" i="1"/>
  <c r="M114" i="1"/>
  <c r="W113" i="1"/>
  <c r="AS112" i="1"/>
  <c r="AX111" i="1"/>
  <c r="L111" i="1"/>
  <c r="L110" i="1"/>
  <c r="X109" i="1"/>
  <c r="AR108" i="1"/>
  <c r="AP107" i="1"/>
  <c r="BJ106" i="1"/>
  <c r="BL105" i="1"/>
  <c r="AE105" i="1"/>
  <c r="BE104" i="1"/>
  <c r="N104" i="1"/>
  <c r="AA103" i="1"/>
  <c r="H169" i="1"/>
  <c r="H163" i="1"/>
  <c r="C152" i="1"/>
  <c r="E113" i="1"/>
  <c r="F108" i="1"/>
  <c r="F113" i="1"/>
  <c r="G108" i="1"/>
  <c r="G113" i="1"/>
  <c r="H113" i="1"/>
  <c r="K170" i="1"/>
  <c r="H106" i="1"/>
  <c r="C155" i="1"/>
  <c r="C149" i="1"/>
  <c r="E106" i="1"/>
  <c r="C156" i="1"/>
  <c r="L159" i="1"/>
  <c r="G104" i="1"/>
  <c r="E105" i="1"/>
  <c r="D108" i="1"/>
  <c r="C154" i="1"/>
  <c r="C148" i="1"/>
  <c r="J108" i="1"/>
  <c r="C150" i="1"/>
  <c r="F104" i="1"/>
  <c r="C108" i="1"/>
  <c r="L164" i="1"/>
  <c r="F105" i="1"/>
  <c r="E108" i="1"/>
  <c r="C153" i="1"/>
  <c r="C147" i="1"/>
  <c r="J164" i="1"/>
  <c r="L162" i="1"/>
  <c r="G105" i="1"/>
  <c r="F106" i="1"/>
  <c r="I108" i="1"/>
  <c r="F112" i="1"/>
  <c r="L166" i="1"/>
  <c r="J160" i="1"/>
  <c r="J166" i="1"/>
  <c r="L168" i="1"/>
  <c r="G106" i="1"/>
  <c r="G112" i="1"/>
  <c r="J159" i="1"/>
  <c r="J165" i="1"/>
  <c r="J170" i="1"/>
  <c r="G107" i="1"/>
  <c r="J163" i="1"/>
  <c r="J169" i="1"/>
  <c r="L160" i="1"/>
  <c r="J162" i="1"/>
  <c r="J168" i="1"/>
  <c r="L170" i="1"/>
  <c r="J161" i="1"/>
  <c r="J167" i="1"/>
  <c r="L169" i="1"/>
  <c r="K159" i="1"/>
  <c r="K161" i="1"/>
  <c r="K163" i="1"/>
  <c r="K165" i="1"/>
  <c r="K167" i="1"/>
  <c r="K169" i="1"/>
  <c r="L161" i="1"/>
  <c r="L163" i="1"/>
  <c r="L165" i="1"/>
  <c r="L167" i="1"/>
  <c r="K160" i="1"/>
  <c r="K162" i="1"/>
  <c r="K164" i="1"/>
  <c r="K166" i="1"/>
  <c r="K168" i="1"/>
  <c r="H103" i="1"/>
  <c r="H109" i="1"/>
  <c r="H110" i="1"/>
  <c r="H111" i="1"/>
  <c r="I114" i="1"/>
  <c r="C103" i="1"/>
  <c r="I103" i="1"/>
  <c r="H107" i="1"/>
  <c r="C109" i="1"/>
  <c r="I109" i="1"/>
  <c r="C110" i="1"/>
  <c r="I110" i="1"/>
  <c r="C111" i="1"/>
  <c r="I111" i="1"/>
  <c r="C114" i="1"/>
  <c r="J114" i="1"/>
  <c r="D103" i="1"/>
  <c r="J103" i="1"/>
  <c r="H104" i="1"/>
  <c r="C107" i="1"/>
  <c r="I107" i="1"/>
  <c r="D109" i="1"/>
  <c r="J109" i="1"/>
  <c r="D110" i="1"/>
  <c r="J110" i="1"/>
  <c r="D111" i="1"/>
  <c r="J111" i="1"/>
  <c r="H112" i="1"/>
  <c r="I104" i="1"/>
  <c r="H105" i="1"/>
  <c r="D107" i="1"/>
  <c r="J107" i="1"/>
  <c r="E109" i="1"/>
  <c r="C112" i="1"/>
  <c r="I112" i="1"/>
  <c r="F114" i="1"/>
  <c r="K103" i="1"/>
  <c r="D104" i="1"/>
  <c r="I105" i="1"/>
  <c r="E107" i="1"/>
  <c r="F109" i="1"/>
  <c r="F111" i="1"/>
  <c r="D112" i="1"/>
  <c r="J112" i="1"/>
  <c r="I113" i="1"/>
  <c r="G114" i="1"/>
  <c r="E103" i="1"/>
  <c r="C104" i="1"/>
  <c r="F103" i="1"/>
  <c r="J104" i="1"/>
  <c r="C105" i="1"/>
  <c r="I106" i="1"/>
  <c r="G103" i="1"/>
  <c r="E104" i="1"/>
  <c r="D105" i="1"/>
  <c r="J105" i="1"/>
  <c r="C106" i="1"/>
  <c r="J106" i="1"/>
  <c r="F107" i="1"/>
  <c r="H108" i="1"/>
  <c r="G109" i="1"/>
  <c r="G110" i="1"/>
  <c r="G111" i="1"/>
  <c r="C113" i="1"/>
  <c r="J113" i="1"/>
  <c r="H114" i="1"/>
  <c r="G68" i="1"/>
  <c r="F68" i="1"/>
  <c r="D68" i="1"/>
  <c r="C68" i="1"/>
  <c r="G67" i="1"/>
  <c r="F67" i="1"/>
  <c r="D67" i="1"/>
  <c r="C67" i="1"/>
  <c r="I66" i="1"/>
  <c r="H66" i="1"/>
  <c r="G66" i="1"/>
  <c r="F66" i="1"/>
  <c r="E66" i="1"/>
  <c r="D66" i="1"/>
  <c r="C66" i="1"/>
  <c r="G65" i="1"/>
  <c r="F65" i="1"/>
  <c r="D65" i="1"/>
  <c r="C65" i="1"/>
  <c r="G64" i="1"/>
  <c r="F64" i="1"/>
  <c r="E64" i="1"/>
  <c r="D64" i="1"/>
  <c r="C64" i="1"/>
  <c r="I63" i="1"/>
  <c r="H63" i="1"/>
  <c r="G63" i="1"/>
  <c r="F63" i="1"/>
  <c r="D63" i="1"/>
  <c r="C63" i="1"/>
  <c r="I62" i="1"/>
  <c r="H62" i="1"/>
  <c r="G62" i="1"/>
  <c r="F62" i="1"/>
  <c r="E62" i="1"/>
  <c r="D62" i="1"/>
  <c r="C62" i="1"/>
  <c r="G61" i="1"/>
  <c r="F61" i="1"/>
  <c r="D61" i="1"/>
  <c r="C61" i="1"/>
  <c r="I60" i="1"/>
  <c r="H60" i="1"/>
  <c r="G60" i="1"/>
  <c r="F60" i="1"/>
  <c r="E60" i="1"/>
  <c r="D60" i="1"/>
  <c r="C60" i="1"/>
  <c r="I59" i="1"/>
  <c r="H59" i="1"/>
  <c r="G59" i="1"/>
  <c r="F59" i="1"/>
  <c r="E59" i="1"/>
  <c r="D59" i="1"/>
  <c r="C59" i="1"/>
  <c r="I58" i="1"/>
  <c r="H58" i="1"/>
  <c r="G58" i="1"/>
  <c r="F58" i="1"/>
  <c r="E58" i="1"/>
  <c r="D58" i="1"/>
  <c r="C58" i="1"/>
  <c r="I57" i="1"/>
  <c r="H57" i="1"/>
  <c r="G57" i="1"/>
  <c r="F57" i="1"/>
  <c r="E57" i="1"/>
  <c r="D57" i="1"/>
  <c r="C57" i="1"/>
  <c r="I56" i="1"/>
  <c r="H56" i="1"/>
  <c r="G56" i="1"/>
  <c r="F56" i="1"/>
  <c r="E56" i="1"/>
  <c r="D56" i="1"/>
  <c r="C56" i="1"/>
  <c r="G41" i="1"/>
  <c r="F41" i="1"/>
  <c r="L41" i="1" s="1"/>
  <c r="E41" i="1"/>
  <c r="K41" i="1" s="1"/>
  <c r="D41" i="1"/>
  <c r="J41" i="1" s="1"/>
  <c r="C41" i="1"/>
  <c r="G40" i="1"/>
  <c r="F40" i="1"/>
  <c r="L40" i="1" s="1"/>
  <c r="E40" i="1"/>
  <c r="K40" i="1" s="1"/>
  <c r="D40" i="1"/>
  <c r="J40" i="1" s="1"/>
  <c r="C40" i="1"/>
  <c r="G39" i="1"/>
  <c r="F39" i="1"/>
  <c r="L39" i="1" s="1"/>
  <c r="E39" i="1"/>
  <c r="K39" i="1" s="1"/>
  <c r="D39" i="1"/>
  <c r="J39" i="1" s="1"/>
  <c r="C39" i="1"/>
  <c r="G38" i="1"/>
  <c r="F38" i="1"/>
  <c r="L38" i="1" s="1"/>
  <c r="E38" i="1"/>
  <c r="K38" i="1" s="1"/>
  <c r="D38" i="1"/>
  <c r="J38" i="1" s="1"/>
  <c r="C38" i="1"/>
  <c r="G37" i="1"/>
  <c r="F37" i="1"/>
  <c r="L37" i="1" s="1"/>
  <c r="E37" i="1"/>
  <c r="K37" i="1" s="1"/>
  <c r="D37" i="1"/>
  <c r="J37" i="1" s="1"/>
  <c r="C37" i="1"/>
  <c r="G36" i="1"/>
  <c r="F36" i="1"/>
  <c r="L36" i="1" s="1"/>
  <c r="E36" i="1"/>
  <c r="K36" i="1" s="1"/>
  <c r="D36" i="1"/>
  <c r="J36" i="1" s="1"/>
  <c r="C36" i="1"/>
  <c r="G35" i="1"/>
  <c r="F35" i="1"/>
  <c r="L35" i="1" s="1"/>
  <c r="E35" i="1"/>
  <c r="K35" i="1" s="1"/>
  <c r="D35" i="1"/>
  <c r="J35" i="1" s="1"/>
  <c r="C35" i="1"/>
  <c r="G34" i="1"/>
  <c r="F34" i="1"/>
  <c r="L34" i="1" s="1"/>
  <c r="E34" i="1"/>
  <c r="K34" i="1" s="1"/>
  <c r="D34" i="1"/>
  <c r="J34" i="1" s="1"/>
  <c r="C34" i="1"/>
  <c r="G33" i="1"/>
  <c r="F33" i="1"/>
  <c r="L33" i="1" s="1"/>
  <c r="E33" i="1"/>
  <c r="K33" i="1" s="1"/>
  <c r="D33" i="1"/>
  <c r="J33" i="1" s="1"/>
  <c r="C33" i="1"/>
  <c r="G32" i="1"/>
  <c r="F32" i="1"/>
  <c r="L32" i="1" s="1"/>
  <c r="E32" i="1"/>
  <c r="K32" i="1" s="1"/>
  <c r="D32" i="1"/>
  <c r="J32" i="1" s="1"/>
  <c r="C32" i="1"/>
  <c r="G31" i="1"/>
  <c r="F31" i="1"/>
  <c r="L31" i="1" s="1"/>
  <c r="E31" i="1"/>
  <c r="K31" i="1" s="1"/>
  <c r="D31" i="1"/>
  <c r="J31" i="1" s="1"/>
  <c r="C31" i="1"/>
  <c r="G30" i="1"/>
  <c r="F30" i="1"/>
  <c r="L30" i="1" s="1"/>
  <c r="E30" i="1"/>
  <c r="K30" i="1" s="1"/>
  <c r="D30" i="1"/>
  <c r="J30" i="1" s="1"/>
  <c r="C30" i="1"/>
  <c r="K28" i="1"/>
  <c r="J28" i="1"/>
  <c r="I28" i="1"/>
  <c r="H28" i="1"/>
  <c r="G28" i="1"/>
  <c r="F28" i="1"/>
  <c r="E28" i="1"/>
  <c r="D28" i="1"/>
  <c r="C28" i="1"/>
  <c r="K27" i="1"/>
  <c r="J27" i="1"/>
  <c r="I27" i="1"/>
  <c r="H27" i="1"/>
  <c r="G27" i="1"/>
  <c r="F27" i="1"/>
  <c r="E27" i="1"/>
  <c r="D27" i="1"/>
  <c r="C27" i="1"/>
  <c r="K26" i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  <c r="K17" i="1"/>
  <c r="J17" i="1"/>
  <c r="I17" i="1"/>
  <c r="H17" i="1"/>
  <c r="G17" i="1"/>
  <c r="F17" i="1"/>
  <c r="E17" i="1"/>
  <c r="D17" i="1"/>
  <c r="C17" i="1"/>
  <c r="H31" i="1" l="1"/>
  <c r="H34" i="1"/>
  <c r="H39" i="1"/>
  <c r="H35" i="1"/>
  <c r="H30" i="1"/>
  <c r="H38" i="1"/>
  <c r="H36" i="1"/>
  <c r="H32" i="1"/>
  <c r="H41" i="1"/>
  <c r="H40" i="1"/>
  <c r="H33" i="1"/>
  <c r="H37" i="1"/>
  <c r="K126" i="1"/>
  <c r="J125" i="1"/>
  <c r="L121" i="1"/>
  <c r="K121" i="1"/>
  <c r="J121" i="1"/>
  <c r="L117" i="1"/>
  <c r="H117" i="1" l="1"/>
  <c r="H121" i="1"/>
  <c r="H123" i="1"/>
  <c r="H118" i="1"/>
  <c r="J122" i="1"/>
  <c r="J120" i="1"/>
  <c r="K116" i="1"/>
  <c r="L116" i="1"/>
  <c r="L122" i="1"/>
  <c r="J126" i="1"/>
  <c r="J124" i="1"/>
  <c r="L119" i="1"/>
  <c r="L125" i="1"/>
  <c r="L127" i="1"/>
  <c r="J116" i="1"/>
  <c r="K122" i="1"/>
  <c r="K120" i="1"/>
  <c r="H119" i="1"/>
  <c r="H122" i="1"/>
  <c r="H125" i="1"/>
  <c r="H127" i="1"/>
  <c r="J123" i="1"/>
  <c r="K123" i="1"/>
  <c r="L120" i="1"/>
  <c r="L124" i="1"/>
  <c r="J118" i="1"/>
  <c r="L123" i="1"/>
  <c r="L126" i="1"/>
  <c r="K118" i="1"/>
  <c r="H120" i="1"/>
  <c r="H124" i="1"/>
  <c r="K119" i="1"/>
  <c r="J119" i="1"/>
  <c r="L118" i="1"/>
  <c r="H126" i="1"/>
  <c r="J127" i="1"/>
  <c r="K127" i="1"/>
  <c r="H116" i="1"/>
  <c r="K124" i="1"/>
  <c r="K125" i="1"/>
  <c r="J117" i="1"/>
  <c r="K117" i="1"/>
  <c r="G81" i="1"/>
  <c r="F81" i="1"/>
  <c r="L81" i="1" s="1"/>
  <c r="E81" i="1"/>
  <c r="K81" i="1" s="1"/>
  <c r="D81" i="1"/>
  <c r="J81" i="1" s="1"/>
  <c r="C81" i="1"/>
  <c r="G80" i="1"/>
  <c r="F80" i="1"/>
  <c r="L80" i="1" s="1"/>
  <c r="E80" i="1"/>
  <c r="K80" i="1" s="1"/>
  <c r="D80" i="1"/>
  <c r="J80" i="1" s="1"/>
  <c r="C80" i="1"/>
  <c r="G79" i="1"/>
  <c r="F79" i="1"/>
  <c r="L79" i="1" s="1"/>
  <c r="E79" i="1"/>
  <c r="K79" i="1" s="1"/>
  <c r="D79" i="1"/>
  <c r="J79" i="1" s="1"/>
  <c r="C79" i="1"/>
  <c r="G78" i="1"/>
  <c r="F78" i="1"/>
  <c r="L78" i="1" s="1"/>
  <c r="E78" i="1"/>
  <c r="K78" i="1" s="1"/>
  <c r="D78" i="1"/>
  <c r="J78" i="1" s="1"/>
  <c r="C78" i="1"/>
  <c r="G77" i="1"/>
  <c r="F77" i="1"/>
  <c r="L77" i="1" s="1"/>
  <c r="E77" i="1"/>
  <c r="K77" i="1" s="1"/>
  <c r="D77" i="1"/>
  <c r="J77" i="1" s="1"/>
  <c r="C77" i="1"/>
  <c r="G76" i="1"/>
  <c r="F76" i="1"/>
  <c r="L76" i="1" s="1"/>
  <c r="E76" i="1"/>
  <c r="K76" i="1" s="1"/>
  <c r="D76" i="1"/>
  <c r="J76" i="1" s="1"/>
  <c r="C76" i="1"/>
  <c r="G75" i="1"/>
  <c r="F75" i="1"/>
  <c r="L75" i="1" s="1"/>
  <c r="E75" i="1"/>
  <c r="K75" i="1" s="1"/>
  <c r="D75" i="1"/>
  <c r="J75" i="1" s="1"/>
  <c r="C75" i="1"/>
  <c r="G74" i="1"/>
  <c r="F74" i="1"/>
  <c r="L74" i="1" s="1"/>
  <c r="E74" i="1"/>
  <c r="K74" i="1" s="1"/>
  <c r="D74" i="1"/>
  <c r="J74" i="1" s="1"/>
  <c r="C74" i="1"/>
  <c r="G73" i="1"/>
  <c r="F73" i="1"/>
  <c r="L73" i="1" s="1"/>
  <c r="E73" i="1"/>
  <c r="K73" i="1" s="1"/>
  <c r="D73" i="1"/>
  <c r="J73" i="1" s="1"/>
  <c r="C73" i="1"/>
  <c r="G72" i="1"/>
  <c r="F72" i="1"/>
  <c r="L72" i="1" s="1"/>
  <c r="E72" i="1"/>
  <c r="K72" i="1" s="1"/>
  <c r="D72" i="1"/>
  <c r="J72" i="1" s="1"/>
  <c r="C72" i="1"/>
  <c r="G71" i="1"/>
  <c r="F71" i="1"/>
  <c r="L71" i="1" s="1"/>
  <c r="E71" i="1"/>
  <c r="K71" i="1" s="1"/>
  <c r="D71" i="1"/>
  <c r="J71" i="1" s="1"/>
  <c r="C71" i="1"/>
  <c r="G70" i="1"/>
  <c r="F70" i="1"/>
  <c r="L70" i="1" s="1"/>
  <c r="E70" i="1"/>
  <c r="K70" i="1" s="1"/>
  <c r="D70" i="1"/>
  <c r="J70" i="1" s="1"/>
  <c r="C70" i="1"/>
  <c r="H79" i="1" l="1"/>
  <c r="H77" i="1"/>
  <c r="H76" i="1"/>
  <c r="H78" i="1"/>
  <c r="H74" i="1"/>
  <c r="H75" i="1"/>
  <c r="H81" i="1"/>
  <c r="H80" i="1"/>
  <c r="H71" i="1"/>
  <c r="H70" i="1"/>
  <c r="H72" i="1"/>
  <c r="H73" i="1"/>
</calcChain>
</file>

<file path=xl/sharedStrings.xml><?xml version="1.0" encoding="utf-8"?>
<sst xmlns="http://schemas.openxmlformats.org/spreadsheetml/2006/main" count="468" uniqueCount="223">
  <si>
    <t>Log10(E.h.o)</t>
  </si>
  <si>
    <t>Mesures</t>
  </si>
  <si>
    <t>n</t>
  </si>
  <si>
    <t>x</t>
  </si>
  <si>
    <t>min</t>
  </si>
  <si>
    <t>max</t>
  </si>
  <si>
    <t>s</t>
  </si>
  <si>
    <t>v</t>
  </si>
  <si>
    <t>Cedral  LS x</t>
  </si>
  <si>
    <t>Cedral LS  min</t>
  </si>
  <si>
    <t>Cedral  LS max</t>
  </si>
  <si>
    <t>Cedral</t>
  </si>
  <si>
    <t>Alberdi et al.</t>
  </si>
  <si>
    <t>Rock Creek</t>
  </si>
  <si>
    <t>NY 10588</t>
  </si>
  <si>
    <t>NY 10629</t>
  </si>
  <si>
    <t>CH 12895</t>
  </si>
  <si>
    <t>D logmin</t>
  </si>
  <si>
    <t>Dlogmax</t>
  </si>
  <si>
    <t>E. mexicanus</t>
  </si>
  <si>
    <t>E. scotti</t>
  </si>
  <si>
    <t>LACM</t>
  </si>
  <si>
    <t>n=32</t>
  </si>
  <si>
    <t xml:space="preserve">DP-5018i       </t>
  </si>
  <si>
    <t xml:space="preserve">DP-5019d       </t>
  </si>
  <si>
    <t xml:space="preserve">DP-4728d       </t>
  </si>
  <si>
    <t xml:space="preserve">DP-2850d       </t>
  </si>
  <si>
    <t xml:space="preserve">DP-4115i       </t>
  </si>
  <si>
    <t xml:space="preserve">DP-4729d       </t>
  </si>
  <si>
    <t xml:space="preserve">DP-4111d       </t>
  </si>
  <si>
    <t xml:space="preserve">DP-2895i       </t>
  </si>
  <si>
    <t xml:space="preserve">DP-3065d       </t>
  </si>
  <si>
    <t>13bis</t>
  </si>
  <si>
    <t>MT</t>
  </si>
  <si>
    <t>6 anc</t>
  </si>
  <si>
    <t>NY 10630</t>
  </si>
  <si>
    <t>NY 10628</t>
  </si>
  <si>
    <t>YA 13700</t>
  </si>
  <si>
    <t>NMC 2381</t>
  </si>
  <si>
    <t xml:space="preserve"> 6 anc</t>
  </si>
  <si>
    <t>Rock Creek n=4-7</t>
  </si>
  <si>
    <t>roulé</t>
  </si>
  <si>
    <t>page</t>
  </si>
  <si>
    <t>VE</t>
  </si>
  <si>
    <t>V-7</t>
  </si>
  <si>
    <t>Sh 1</t>
  </si>
  <si>
    <t>Sh 0</t>
  </si>
  <si>
    <t>VI-11</t>
  </si>
  <si>
    <t>VI-3</t>
  </si>
  <si>
    <t>II-15</t>
  </si>
  <si>
    <t>II-9</t>
  </si>
  <si>
    <t>Sh 5</t>
  </si>
  <si>
    <t>II-20</t>
  </si>
  <si>
    <t>III-12</t>
  </si>
  <si>
    <t>III-15</t>
  </si>
  <si>
    <t>IV-11</t>
  </si>
  <si>
    <t>IV-13</t>
  </si>
  <si>
    <t>I-9</t>
  </si>
  <si>
    <t>XI-1</t>
  </si>
  <si>
    <t>I-2</t>
  </si>
  <si>
    <t>IV-20</t>
  </si>
  <si>
    <t>IV-22</t>
  </si>
  <si>
    <t>II-16</t>
  </si>
  <si>
    <t>I-13</t>
  </si>
  <si>
    <t>III-22</t>
  </si>
  <si>
    <t>III-11</t>
  </si>
  <si>
    <t>I-24</t>
  </si>
  <si>
    <t>I-21</t>
  </si>
  <si>
    <t>III-1</t>
  </si>
  <si>
    <t>IV-17</t>
  </si>
  <si>
    <t>IV-12</t>
  </si>
  <si>
    <t>VII-16</t>
  </si>
  <si>
    <t>IV-7</t>
  </si>
  <si>
    <t>I-18</t>
  </si>
  <si>
    <t>I-15</t>
  </si>
  <si>
    <t>IV-24</t>
  </si>
  <si>
    <t>I-7</t>
  </si>
  <si>
    <t>I-14</t>
  </si>
  <si>
    <t>III-13</t>
  </si>
  <si>
    <t>I-23</t>
  </si>
  <si>
    <t>B-39</t>
  </si>
  <si>
    <t>II-6</t>
  </si>
  <si>
    <t>II-4</t>
  </si>
  <si>
    <t>II-22</t>
  </si>
  <si>
    <t>II-10</t>
  </si>
  <si>
    <t>III-23</t>
  </si>
  <si>
    <t>II-8</t>
  </si>
  <si>
    <t>B-22</t>
  </si>
  <si>
    <t>III-24</t>
  </si>
  <si>
    <t>III-3</t>
  </si>
  <si>
    <t>I-11</t>
  </si>
  <si>
    <t>I-16</t>
  </si>
  <si>
    <t>IV-16</t>
  </si>
  <si>
    <t>II-17</t>
  </si>
  <si>
    <t>IV-14</t>
  </si>
  <si>
    <t>III-20</t>
  </si>
  <si>
    <t>I-12</t>
  </si>
  <si>
    <t>III-2</t>
  </si>
  <si>
    <t>III-5</t>
  </si>
  <si>
    <t>III-16</t>
  </si>
  <si>
    <t>I-5</t>
  </si>
  <si>
    <t>I-20</t>
  </si>
  <si>
    <t>Grand</t>
    <phoneticPr fontId="1"/>
  </si>
  <si>
    <t>IV-1</t>
  </si>
  <si>
    <t>Sh 4</t>
  </si>
  <si>
    <t>I-6</t>
  </si>
  <si>
    <t>IV-6</t>
  </si>
  <si>
    <t>Sh 0</t>
    <phoneticPr fontId="1"/>
  </si>
  <si>
    <t>II-23</t>
  </si>
  <si>
    <t>I-4</t>
  </si>
  <si>
    <t>III-18</t>
  </si>
  <si>
    <t>III-6</t>
  </si>
  <si>
    <t>II-18</t>
  </si>
  <si>
    <t>II-3</t>
  </si>
  <si>
    <t>II-1</t>
  </si>
  <si>
    <t>II-19</t>
  </si>
  <si>
    <t>III-7</t>
  </si>
  <si>
    <t>I-19</t>
  </si>
  <si>
    <t>III-9</t>
  </si>
  <si>
    <t>III-8</t>
  </si>
  <si>
    <t>IV-8</t>
  </si>
  <si>
    <t>I-3</t>
  </si>
  <si>
    <t>IV-15</t>
  </si>
  <si>
    <t>IV-19</t>
  </si>
  <si>
    <t>III-21</t>
  </si>
  <si>
    <t>II-5</t>
  </si>
  <si>
    <t>I-8</t>
  </si>
  <si>
    <t>petit</t>
    <phoneticPr fontId="1"/>
  </si>
  <si>
    <t>V-18</t>
  </si>
  <si>
    <t>grand</t>
    <phoneticPr fontId="1"/>
  </si>
  <si>
    <t>V-8</t>
  </si>
  <si>
    <t>L 10728</t>
  </si>
  <si>
    <t>504.57</t>
  </si>
  <si>
    <t>3311x</t>
  </si>
  <si>
    <t>6464x</t>
  </si>
  <si>
    <t>6473x</t>
  </si>
  <si>
    <t>6490x</t>
  </si>
  <si>
    <t>6493x</t>
  </si>
  <si>
    <t>6495x</t>
  </si>
  <si>
    <t>6496x</t>
  </si>
  <si>
    <t>6512x</t>
  </si>
  <si>
    <t>6513x</t>
  </si>
  <si>
    <t>6514x</t>
  </si>
  <si>
    <t>6519x</t>
  </si>
  <si>
    <t>6522x</t>
  </si>
  <si>
    <t>6525x</t>
  </si>
  <si>
    <t>6526-1x</t>
  </si>
  <si>
    <t>6526-2</t>
  </si>
  <si>
    <t>6527x</t>
  </si>
  <si>
    <t>6528-2</t>
  </si>
  <si>
    <t>6529x</t>
  </si>
  <si>
    <t>6530x</t>
  </si>
  <si>
    <t>6531x</t>
  </si>
  <si>
    <t>6532x</t>
  </si>
  <si>
    <t>6533x</t>
  </si>
  <si>
    <t>6535-1x</t>
  </si>
  <si>
    <t>6535-2x</t>
  </si>
  <si>
    <t>6538x</t>
  </si>
  <si>
    <t>6539x</t>
  </si>
  <si>
    <t>6542x</t>
  </si>
  <si>
    <t>6543x</t>
  </si>
  <si>
    <t>6544-2</t>
  </si>
  <si>
    <t>6546x</t>
  </si>
  <si>
    <t>6547-2</t>
  </si>
  <si>
    <t>6549-2</t>
  </si>
  <si>
    <t>6550x</t>
  </si>
  <si>
    <t>6552x</t>
  </si>
  <si>
    <t>6555x</t>
  </si>
  <si>
    <t>6557x</t>
  </si>
  <si>
    <t>6561-1x</t>
  </si>
  <si>
    <t>6561-2</t>
  </si>
  <si>
    <t>6562-1x</t>
  </si>
  <si>
    <t>6562-2</t>
  </si>
  <si>
    <t>6564x</t>
  </si>
  <si>
    <t>6565x</t>
  </si>
  <si>
    <t>6568x</t>
  </si>
  <si>
    <t>6570x</t>
  </si>
  <si>
    <t>6573x</t>
  </si>
  <si>
    <t>6574x</t>
  </si>
  <si>
    <t>6575x</t>
  </si>
  <si>
    <t>6580x</t>
  </si>
  <si>
    <t>6581x</t>
  </si>
  <si>
    <t>6582x</t>
  </si>
  <si>
    <t>6583-1x</t>
  </si>
  <si>
    <t>6583-2</t>
  </si>
  <si>
    <t>6584x</t>
  </si>
  <si>
    <t>6585x</t>
  </si>
  <si>
    <t>6587x</t>
  </si>
  <si>
    <t>6588x</t>
  </si>
  <si>
    <t>6589x</t>
  </si>
  <si>
    <t>6654x</t>
  </si>
  <si>
    <t>8084x</t>
  </si>
  <si>
    <t>8128-1</t>
  </si>
  <si>
    <t>8128-3</t>
  </si>
  <si>
    <t>8128-4</t>
  </si>
  <si>
    <t>8128-5</t>
  </si>
  <si>
    <t>6566x</t>
  </si>
  <si>
    <t>6578x</t>
  </si>
  <si>
    <t>6591x</t>
  </si>
  <si>
    <t>6596-2</t>
  </si>
  <si>
    <t>6art</t>
  </si>
  <si>
    <t>[32]</t>
    <phoneticPr fontId="1"/>
  </si>
  <si>
    <t>HS n=62-90</t>
  </si>
  <si>
    <t>HS min</t>
  </si>
  <si>
    <t>HS max</t>
  </si>
  <si>
    <t>4 B5 10</t>
  </si>
  <si>
    <t>77 E11 13-15,5</t>
  </si>
  <si>
    <t>CIT</t>
  </si>
  <si>
    <t>4554bis</t>
  </si>
  <si>
    <t>[289]</t>
  </si>
  <si>
    <t>[55]</t>
  </si>
  <si>
    <t>45 sic</t>
  </si>
  <si>
    <t>[59]</t>
  </si>
  <si>
    <t>[44]</t>
  </si>
  <si>
    <t>MacKittrick</t>
  </si>
  <si>
    <t>E/ occidentalis n=49-63</t>
  </si>
  <si>
    <t xml:space="preserve">DP-4118i       </t>
  </si>
  <si>
    <t>UMPE 489</t>
  </si>
  <si>
    <t>Oaxaca</t>
  </si>
  <si>
    <t>Jimenez-Hidalgo</t>
  </si>
  <si>
    <t>Valsequillo</t>
  </si>
  <si>
    <t>66-R-25-2 - 466</t>
  </si>
  <si>
    <t>DP-5259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</si>
</sst>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7">
    <font>
      <sz val="9"/>
      <name val="Geneva"/>
    </font>
    <font>
      <sz val="8"/>
      <name val="Verdana"/>
      <family val="2"/>
    </font>
    <font>
      <sz val="14"/>
      <name val="Times New Roman"/>
      <family val="1"/>
    </font>
    <font>
      <sz val="14"/>
      <color indexed="10"/>
      <name val="Times New Roman"/>
      <family val="1"/>
    </font>
    <font>
      <sz val="14"/>
      <color indexed="8"/>
      <name val="Times New Roman"/>
      <family val="1"/>
    </font>
    <font>
      <b/>
      <sz val="14"/>
      <color rgb="FF00B050"/>
      <name val="Times New Roman"/>
      <family val="1"/>
    </font>
    <font>
      <sz val="14"/>
      <color rgb="FFFF0000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sz val="14"/>
      <color indexed="11"/>
      <name val="Times New Roman"/>
      <family val="1"/>
    </font>
    <font>
      <b/>
      <sz val="14"/>
      <color indexed="12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70C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164" fontId="4" fillId="0" borderId="0" xfId="0" applyNumberFormat="1" applyFont="1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left" vertical="top"/>
    </xf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left" vertical="top"/>
    </xf>
    <xf numFmtId="0" fontId="3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top"/>
    </xf>
    <xf numFmtId="0" fontId="10" fillId="0" borderId="0" xfId="0" applyFont="1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164" fontId="10" fillId="0" borderId="0" xfId="0" applyNumberFormat="1" applyFont="1"/>
    <xf numFmtId="0" fontId="5" fillId="0" borderId="0" xfId="0" applyFont="1" applyAlignment="1">
      <alignment horizontal="left" vertical="top"/>
    </xf>
    <xf numFmtId="165" fontId="5" fillId="0" borderId="0" xfId="0" applyNumberFormat="1" applyFont="1"/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165" fontId="12" fillId="0" borderId="0" xfId="0" applyNumberFormat="1" applyFont="1"/>
    <xf numFmtId="0" fontId="12" fillId="0" borderId="0" xfId="0" applyFont="1" applyAlignment="1">
      <alignment horizontal="left"/>
    </xf>
    <xf numFmtId="164" fontId="12" fillId="0" borderId="0" xfId="0" applyNumberFormat="1" applyFont="1"/>
    <xf numFmtId="0" fontId="5" fillId="0" borderId="0" xfId="0" applyFont="1"/>
    <xf numFmtId="0" fontId="13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5" fontId="14" fillId="0" borderId="0" xfId="0" applyNumberFormat="1" applyFont="1"/>
    <xf numFmtId="165" fontId="8" fillId="0" borderId="0" xfId="0" applyNumberFormat="1" applyFont="1" applyAlignment="1">
      <alignment horizontal="right"/>
    </xf>
    <xf numFmtId="165" fontId="3" fillId="0" borderId="0" xfId="0" applyNumberFormat="1" applyFont="1"/>
    <xf numFmtId="0" fontId="6" fillId="0" borderId="0" xfId="0" applyFont="1"/>
    <xf numFmtId="0" fontId="15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/>
    </xf>
    <xf numFmtId="49" fontId="2" fillId="0" borderId="0" xfId="0" applyNumberFormat="1" applyFont="1" applyFill="1" applyAlignment="1">
      <alignment horizontal="left"/>
    </xf>
    <xf numFmtId="0" fontId="7" fillId="0" borderId="0" xfId="0" applyFont="1" applyFill="1"/>
    <xf numFmtId="0" fontId="4" fillId="0" borderId="0" xfId="0" applyFont="1" applyFill="1" applyAlignment="1">
      <alignment horizontal="center"/>
    </xf>
    <xf numFmtId="165" fontId="2" fillId="0" borderId="0" xfId="0" applyNumberFormat="1" applyFont="1" applyFill="1"/>
    <xf numFmtId="0" fontId="1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8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 MT III E. mexicanus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374570628335891"/>
          <c:y val="0.13738862830825391"/>
          <c:w val="0.61137253606721975"/>
          <c:h val="0.74722838890421728"/>
        </c:manualLayout>
      </c:layout>
      <c:lineChart>
        <c:grouping val="standard"/>
        <c:varyColors val="0"/>
        <c:ser>
          <c:idx val="2"/>
          <c:order val="0"/>
          <c:tx>
            <c:strRef>
              <c:f>Feuil1!$C$16</c:f>
              <c:strCache>
                <c:ptCount val="1"/>
                <c:pt idx="0">
                  <c:v>DP-5018i       </c:v>
                </c:pt>
              </c:strCache>
            </c:strRef>
          </c:tx>
          <c:spPr>
            <a:ln w="34925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Feuil1!$B$17:$B$26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Feuil1!$C$17:$C$26</c:f>
              <c:numCache>
                <c:formatCode>0.000</c:formatCode>
                <c:ptCount val="10"/>
                <c:pt idx="0">
                  <c:v>7.2795804422897348E-2</c:v>
                </c:pt>
                <c:pt idx="1">
                  <c:v>0.20954313994537865</c:v>
                </c:pt>
                <c:pt idx="2">
                  <c:v>0.20811046538872957</c:v>
                </c:pt>
                <c:pt idx="3">
                  <c:v>0.15496999389861155</c:v>
                </c:pt>
                <c:pt idx="4">
                  <c:v>0.10445756500961823</c:v>
                </c:pt>
                <c:pt idx="5">
                  <c:v>0.15303816917677215</c:v>
                </c:pt>
                <c:pt idx="6">
                  <c:v>0.15720591489530733</c:v>
                </c:pt>
                <c:pt idx="7">
                  <c:v>0.1484718752197165</c:v>
                </c:pt>
                <c:pt idx="8">
                  <c:v>0.1163843499375532</c:v>
                </c:pt>
                <c:pt idx="9">
                  <c:v>0.13454957412560709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2-3A4F-AAB1-9752FE976BA3}"/>
            </c:ext>
          </c:extLst>
        </c:ser>
        <c:ser>
          <c:idx val="0"/>
          <c:order val="1"/>
          <c:tx>
            <c:strRef>
              <c:f>Feuil1!$D$16</c:f>
              <c:strCache>
                <c:ptCount val="1"/>
                <c:pt idx="0">
                  <c:v>DP-5019d       </c:v>
                </c:pt>
              </c:strCache>
            </c:strRef>
          </c:tx>
          <c:marker>
            <c:symbol val="none"/>
          </c:marker>
          <c:cat>
            <c:strRef>
              <c:f>Feuil1!$B$17:$B$26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Feuil1!$D$17:$D$26</c:f>
              <c:numCache>
                <c:formatCode>0.000</c:formatCode>
                <c:ptCount val="10"/>
                <c:pt idx="0">
                  <c:v>8.1629217050734226E-2</c:v>
                </c:pt>
                <c:pt idx="1">
                  <c:v>0.22496349881287236</c:v>
                </c:pt>
                <c:pt idx="2">
                  <c:v>0.20811046538872957</c:v>
                </c:pt>
                <c:pt idx="3">
                  <c:v>0.13945782772036397</c:v>
                </c:pt>
                <c:pt idx="4">
                  <c:v>9.949414547806823E-2</c:v>
                </c:pt>
                <c:pt idx="5">
                  <c:v>0.14581981217159057</c:v>
                </c:pt>
                <c:pt idx="6">
                  <c:v>0.13238233117027498</c:v>
                </c:pt>
                <c:pt idx="7">
                  <c:v>0.12214293649736718</c:v>
                </c:pt>
                <c:pt idx="8">
                  <c:v>0.10214391082294294</c:v>
                </c:pt>
                <c:pt idx="9">
                  <c:v>0.13210283817851987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3499-EA48-ACC2-FE08830E54A8}"/>
            </c:ext>
          </c:extLst>
        </c:ser>
        <c:ser>
          <c:idx val="1"/>
          <c:order val="2"/>
          <c:tx>
            <c:strRef>
              <c:f>Feuil1!$E$16</c:f>
              <c:strCache>
                <c:ptCount val="1"/>
                <c:pt idx="0">
                  <c:v>DP-4728d       </c:v>
                </c:pt>
              </c:strCache>
            </c:strRef>
          </c:tx>
          <c:marker>
            <c:symbol val="none"/>
          </c:marker>
          <c:cat>
            <c:strRef>
              <c:f>Feuil1!$B$17:$B$26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Feuil1!$E$17:$E$26</c:f>
              <c:numCache>
                <c:formatCode>0.000</c:formatCode>
                <c:ptCount val="10"/>
                <c:pt idx="0">
                  <c:v>4.4370283643928587E-2</c:v>
                </c:pt>
                <c:pt idx="1">
                  <c:v>0.1968000893743953</c:v>
                </c:pt>
                <c:pt idx="2">
                  <c:v>0.16586954855089164</c:v>
                </c:pt>
                <c:pt idx="3">
                  <c:v>0.16773323947373453</c:v>
                </c:pt>
                <c:pt idx="4">
                  <c:v>0.11901628518054319</c:v>
                </c:pt>
                <c:pt idx="5">
                  <c:v>0.14012139607282381</c:v>
                </c:pt>
                <c:pt idx="6">
                  <c:v>0.15881144161072558</c:v>
                </c:pt>
                <c:pt idx="7">
                  <c:v>0.12753796838407339</c:v>
                </c:pt>
                <c:pt idx="8">
                  <c:v>0.10502959906043108</c:v>
                </c:pt>
                <c:pt idx="9">
                  <c:v>0.12716762050300767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3499-EA48-ACC2-FE08830E54A8}"/>
            </c:ext>
          </c:extLst>
        </c:ser>
        <c:ser>
          <c:idx val="3"/>
          <c:order val="3"/>
          <c:tx>
            <c:strRef>
              <c:f>Feuil1!$F$16</c:f>
              <c:strCache>
                <c:ptCount val="1"/>
                <c:pt idx="0">
                  <c:v>DP-2850d       </c:v>
                </c:pt>
              </c:strCache>
            </c:strRef>
          </c:tx>
          <c:marker>
            <c:symbol val="none"/>
          </c:marker>
          <c:cat>
            <c:strRef>
              <c:f>Feuil1!$B$17:$B$26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Feuil1!$F$17:$F$26</c:f>
              <c:numCache>
                <c:formatCode>0.000</c:formatCode>
                <c:ptCount val="10"/>
                <c:pt idx="0">
                  <c:v>6.2257812982989158E-2</c:v>
                </c:pt>
                <c:pt idx="1">
                  <c:v>0.22496349881287236</c:v>
                </c:pt>
                <c:pt idx="2">
                  <c:v>0.1886126756894515</c:v>
                </c:pt>
                <c:pt idx="3">
                  <c:v>0.16994714986826431</c:v>
                </c:pt>
                <c:pt idx="4">
                  <c:v>0.11421740229877453</c:v>
                </c:pt>
                <c:pt idx="5">
                  <c:v>0.15620821596627876</c:v>
                </c:pt>
                <c:pt idx="6">
                  <c:v>0.19566416671448295</c:v>
                </c:pt>
                <c:pt idx="7">
                  <c:v>0.16353562165559232</c:v>
                </c:pt>
                <c:pt idx="8">
                  <c:v>0.14353659598116808</c:v>
                </c:pt>
                <c:pt idx="9">
                  <c:v>0.16288317276954212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3499-EA48-ACC2-FE08830E54A8}"/>
            </c:ext>
          </c:extLst>
        </c:ser>
        <c:ser>
          <c:idx val="4"/>
          <c:order val="4"/>
          <c:tx>
            <c:strRef>
              <c:f>Feuil1!$G$16</c:f>
              <c:strCache>
                <c:ptCount val="1"/>
                <c:pt idx="0">
                  <c:v>DP-4115i       </c:v>
                </c:pt>
              </c:strCache>
            </c:strRef>
          </c:tx>
          <c:marker>
            <c:symbol val="none"/>
          </c:marker>
          <c:cat>
            <c:strRef>
              <c:f>Feuil1!$B$17:$B$26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Feuil1!$G$17:$G$26</c:f>
              <c:numCache>
                <c:formatCode>0.000</c:formatCode>
                <c:ptCount val="10"/>
                <c:pt idx="0">
                  <c:v>7.5760283386636207E-2</c:v>
                </c:pt>
                <c:pt idx="1">
                  <c:v>0.2042788999530214</c:v>
                </c:pt>
                <c:pt idx="2">
                  <c:v>0.17511020528580423</c:v>
                </c:pt>
                <c:pt idx="3">
                  <c:v>0.14960353307746632</c:v>
                </c:pt>
                <c:pt idx="4">
                  <c:v>0.13678323019751581</c:v>
                </c:pt>
                <c:pt idx="5">
                  <c:v>0.17400014843942491</c:v>
                </c:pt>
                <c:pt idx="6">
                  <c:v>0.17144635400991737</c:v>
                </c:pt>
                <c:pt idx="7">
                  <c:v>0.13917627579614766</c:v>
                </c:pt>
                <c:pt idx="8">
                  <c:v>0.11216103158046709</c:v>
                </c:pt>
                <c:pt idx="9">
                  <c:v>0.15130130021972699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3499-EA48-ACC2-FE08830E54A8}"/>
            </c:ext>
          </c:extLst>
        </c:ser>
        <c:ser>
          <c:idx val="5"/>
          <c:order val="5"/>
          <c:tx>
            <c:strRef>
              <c:f>Feuil1!$H$16</c:f>
              <c:strCache>
                <c:ptCount val="1"/>
                <c:pt idx="0">
                  <c:v>DP-4729d       </c:v>
                </c:pt>
              </c:strCache>
            </c:strRef>
          </c:tx>
          <c:marker>
            <c:symbol val="none"/>
          </c:marker>
          <c:cat>
            <c:strRef>
              <c:f>Feuil1!$B$17:$B$26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Feuil1!$H$17:$H$26</c:f>
              <c:numCache>
                <c:formatCode>0.000</c:formatCode>
                <c:ptCount val="10"/>
                <c:pt idx="0">
                  <c:v>7.2795804422897348E-2</c:v>
                </c:pt>
                <c:pt idx="1">
                  <c:v>0.19355503456124823</c:v>
                </c:pt>
                <c:pt idx="2">
                  <c:v>0.15162910943628138</c:v>
                </c:pt>
                <c:pt idx="3">
                  <c:v>0.16994714986826431</c:v>
                </c:pt>
                <c:pt idx="4">
                  <c:v>0.11421740229877453</c:v>
                </c:pt>
                <c:pt idx="5">
                  <c:v>0.16403355347823534</c:v>
                </c:pt>
                <c:pt idx="6">
                  <c:v>0.18220818386536286</c:v>
                </c:pt>
                <c:pt idx="7">
                  <c:v>0.15355140074899132</c:v>
                </c:pt>
                <c:pt idx="8">
                  <c:v>0.13017263442318661</c:v>
                </c:pt>
                <c:pt idx="9">
                  <c:v>0.14539244060920664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1BE-5A4B-84A0-9DAA5AFF4E4A}"/>
            </c:ext>
          </c:extLst>
        </c:ser>
        <c:ser>
          <c:idx val="6"/>
          <c:order val="6"/>
          <c:tx>
            <c:strRef>
              <c:f>Feuil1!$I$16</c:f>
              <c:strCache>
                <c:ptCount val="1"/>
                <c:pt idx="0">
                  <c:v>DP-4111d       </c:v>
                </c:pt>
              </c:strCache>
            </c:strRef>
          </c:tx>
          <c:marker>
            <c:symbol val="none"/>
          </c:marker>
          <c:cat>
            <c:strRef>
              <c:f>Feuil1!$B$17:$B$26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Feuil1!$I$17:$I$26</c:f>
              <c:numCache>
                <c:formatCode>0.000</c:formatCode>
                <c:ptCount val="10"/>
                <c:pt idx="0">
                  <c:v>7.7234968952641925E-2</c:v>
                </c:pt>
                <c:pt idx="1">
                  <c:v>0.18478111025374333</c:v>
                </c:pt>
                <c:pt idx="2">
                  <c:v>0.17511020528580423</c:v>
                </c:pt>
                <c:pt idx="3">
                  <c:v>0.14338812134879642</c:v>
                </c:pt>
                <c:pt idx="4">
                  <c:v>0.10445756500961823</c:v>
                </c:pt>
                <c:pt idx="5">
                  <c:v>0.15224202874867743</c:v>
                </c:pt>
                <c:pt idx="6">
                  <c:v>0.1651748445665826</c:v>
                </c:pt>
                <c:pt idx="7">
                  <c:v>0.11668004079586503</c:v>
                </c:pt>
                <c:pt idx="8">
                  <c:v>8.7420654002236642E-2</c:v>
                </c:pt>
                <c:pt idx="9">
                  <c:v>0.12716762050300767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3-E947-8FDB-AC04662BD00C}"/>
            </c:ext>
          </c:extLst>
        </c:ser>
        <c:ser>
          <c:idx val="7"/>
          <c:order val="7"/>
          <c:tx>
            <c:strRef>
              <c:f>Feuil1!$J$16</c:f>
              <c:strCache>
                <c:ptCount val="1"/>
                <c:pt idx="0">
                  <c:v>DP-2895i       </c:v>
                </c:pt>
              </c:strCache>
            </c:strRef>
          </c:tx>
          <c:marker>
            <c:symbol val="none"/>
          </c:marker>
          <c:cat>
            <c:strRef>
              <c:f>Feuil1!$B$17:$B$26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Feuil1!$J$17:$J$26</c:f>
              <c:numCache>
                <c:formatCode>0.000</c:formatCode>
                <c:ptCount val="10"/>
                <c:pt idx="0">
                  <c:v>4.6745646804741803E-2</c:v>
                </c:pt>
                <c:pt idx="1">
                  <c:v>0.21988397328359754</c:v>
                </c:pt>
                <c:pt idx="2">
                  <c:v>0.17511020528580423</c:v>
                </c:pt>
                <c:pt idx="3">
                  <c:v>0.10410309755945613</c:v>
                </c:pt>
                <c:pt idx="4">
                  <c:v>8.9393818573742401E-2</c:v>
                </c:pt>
                <c:pt idx="5">
                  <c:v>0.15857065777673318</c:v>
                </c:pt>
                <c:pt idx="6">
                  <c:v>0.1651748445665826</c:v>
                </c:pt>
                <c:pt idx="7">
                  <c:v>0.12214293649736718</c:v>
                </c:pt>
                <c:pt idx="8">
                  <c:v>0.1163843499375532</c:v>
                </c:pt>
                <c:pt idx="9">
                  <c:v>0.12716762050300767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3-E947-8FDB-AC04662BD00C}"/>
            </c:ext>
          </c:extLst>
        </c:ser>
        <c:ser>
          <c:idx val="8"/>
          <c:order val="8"/>
          <c:tx>
            <c:strRef>
              <c:f>Feuil1!$K$16</c:f>
              <c:strCache>
                <c:ptCount val="1"/>
                <c:pt idx="0">
                  <c:v>DP-3065d       </c:v>
                </c:pt>
              </c:strCache>
            </c:strRef>
          </c:tx>
          <c:marker>
            <c:symbol val="none"/>
          </c:marker>
          <c:cat>
            <c:strRef>
              <c:f>Feuil1!$B$17:$B$26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Feuil1!$K$17:$K$26</c:f>
              <c:numCache>
                <c:formatCode>0.000</c:formatCode>
                <c:ptCount val="10"/>
                <c:pt idx="0">
                  <c:v>3.6680619407647441E-2</c:v>
                </c:pt>
                <c:pt idx="1">
                  <c:v>0.1968000893743953</c:v>
                </c:pt>
                <c:pt idx="2">
                  <c:v>0.15761947312546876</c:v>
                </c:pt>
                <c:pt idx="3">
                  <c:v>0.13945782772036397</c:v>
                </c:pt>
                <c:pt idx="4">
                  <c:v>8.4254178921331357E-2</c:v>
                </c:pt>
                <c:pt idx="5">
                  <c:v>0.15224202874867743</c:v>
                </c:pt>
                <c:pt idx="6">
                  <c:v>0.1651748445665826</c:v>
                </c:pt>
                <c:pt idx="7">
                  <c:v>0.12214293649736718</c:v>
                </c:pt>
                <c:pt idx="8">
                  <c:v>0.1163843499375532</c:v>
                </c:pt>
                <c:pt idx="9">
                  <c:v>0.11457849319498714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8-4140-A62B-5331F3B6B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5590520818687849E-2"/>
              <c:y val="0.15376891567799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20294331133136656"/>
          <c:w val="0.14687502677639172"/>
          <c:h val="0.4270568971389011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E. mexicanus MT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016092106133791"/>
          <c:y val="8.9176148377872189E-2"/>
          <c:w val="0.6619808112221266"/>
          <c:h val="0.79429143927341572"/>
        </c:manualLayout>
      </c:layout>
      <c:lineChart>
        <c:grouping val="standard"/>
        <c:varyColors val="0"/>
        <c:ser>
          <c:idx val="2"/>
          <c:order val="0"/>
          <c:tx>
            <c:strRef>
              <c:f>Feuil1!$J$29</c:f>
              <c:strCache>
                <c:ptCount val="1"/>
                <c:pt idx="0">
                  <c:v>Cedral  LS x</c:v>
                </c:pt>
              </c:strCache>
            </c:strRef>
          </c:tx>
          <c:spPr>
            <a:ln w="38100">
              <a:solidFill>
                <a:srgbClr val="D883FF"/>
              </a:solidFill>
              <a:prstDash val="solid"/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Feuil1!$J$30:$J$39</c:f>
              <c:numCache>
                <c:formatCode>0.000</c:formatCode>
                <c:ptCount val="10"/>
                <c:pt idx="0">
                  <c:v>6.3643986263484553E-2</c:v>
                </c:pt>
                <c:pt idx="1">
                  <c:v>0.20639225926642046</c:v>
                </c:pt>
                <c:pt idx="2">
                  <c:v>0.17877729359705996</c:v>
                </c:pt>
                <c:pt idx="3">
                  <c:v>0.14917476960903064</c:v>
                </c:pt>
                <c:pt idx="4">
                  <c:v>0.10762641539394546</c:v>
                </c:pt>
                <c:pt idx="5">
                  <c:v>0.15524204319425827</c:v>
                </c:pt>
                <c:pt idx="6">
                  <c:v>0.16622640556920421</c:v>
                </c:pt>
                <c:pt idx="7">
                  <c:v>0.13533139007886308</c:v>
                </c:pt>
                <c:pt idx="8">
                  <c:v>0.11466869344132746</c:v>
                </c:pt>
                <c:pt idx="9">
                  <c:v>0.13603804397364794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B-AA40-8C92-303926CD68A6}"/>
            </c:ext>
          </c:extLst>
        </c:ser>
        <c:ser>
          <c:idx val="0"/>
          <c:order val="1"/>
          <c:tx>
            <c:strRef>
              <c:f>Feuil1!$K$29</c:f>
              <c:strCache>
                <c:ptCount val="1"/>
                <c:pt idx="0">
                  <c:v>Cedral LS  min</c:v>
                </c:pt>
              </c:strCache>
            </c:strRef>
          </c:tx>
          <c:spPr>
            <a:ln>
              <a:solidFill>
                <a:srgbClr val="D883FF"/>
              </a:solidFill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Feuil1!$K$30:$K$39</c:f>
              <c:numCache>
                <c:formatCode>0.000</c:formatCode>
                <c:ptCount val="10"/>
                <c:pt idx="0">
                  <c:v>3.6680619407647441E-2</c:v>
                </c:pt>
                <c:pt idx="1">
                  <c:v>0.18478111025374333</c:v>
                </c:pt>
                <c:pt idx="2">
                  <c:v>0.15162910943628138</c:v>
                </c:pt>
                <c:pt idx="3">
                  <c:v>0.10410309755945613</c:v>
                </c:pt>
                <c:pt idx="4">
                  <c:v>8.4254178921331357E-2</c:v>
                </c:pt>
                <c:pt idx="5">
                  <c:v>0.14012139607282381</c:v>
                </c:pt>
                <c:pt idx="6">
                  <c:v>0.13238233117027498</c:v>
                </c:pt>
                <c:pt idx="7">
                  <c:v>0.11668004079586503</c:v>
                </c:pt>
                <c:pt idx="8">
                  <c:v>8.7420654002236642E-2</c:v>
                </c:pt>
                <c:pt idx="9">
                  <c:v>0.11457849319498714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B-AA40-8C92-303926CD68A6}"/>
            </c:ext>
          </c:extLst>
        </c:ser>
        <c:ser>
          <c:idx val="1"/>
          <c:order val="2"/>
          <c:tx>
            <c:strRef>
              <c:f>Feuil1!$L$29</c:f>
              <c:strCache>
                <c:ptCount val="1"/>
                <c:pt idx="0">
                  <c:v>Cedral  LS max</c:v>
                </c:pt>
              </c:strCache>
            </c:strRef>
          </c:tx>
          <c:spPr>
            <a:ln>
              <a:solidFill>
                <a:srgbClr val="D883FF"/>
              </a:solidFill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Feuil1!$L$30:$L$39</c:f>
              <c:numCache>
                <c:formatCode>0.000</c:formatCode>
                <c:ptCount val="10"/>
                <c:pt idx="0">
                  <c:v>8.1629217050734226E-2</c:v>
                </c:pt>
                <c:pt idx="1">
                  <c:v>0.22496349881287236</c:v>
                </c:pt>
                <c:pt idx="2">
                  <c:v>0.20811046538872957</c:v>
                </c:pt>
                <c:pt idx="3">
                  <c:v>0.16994714986826431</c:v>
                </c:pt>
                <c:pt idx="4">
                  <c:v>0.13678323019751581</c:v>
                </c:pt>
                <c:pt idx="5">
                  <c:v>0.17400014843942491</c:v>
                </c:pt>
                <c:pt idx="6">
                  <c:v>0.19566416671448295</c:v>
                </c:pt>
                <c:pt idx="7">
                  <c:v>0.16353562165559232</c:v>
                </c:pt>
                <c:pt idx="8">
                  <c:v>0.14353659598116808</c:v>
                </c:pt>
                <c:pt idx="9">
                  <c:v>0.16288317276954212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8-684C-85C5-875EDC63715A}"/>
            </c:ext>
          </c:extLst>
        </c:ser>
        <c:ser>
          <c:idx val="3"/>
          <c:order val="3"/>
          <c:tx>
            <c:strRef>
              <c:f>Feuil1!$M$29</c:f>
              <c:strCache>
                <c:ptCount val="1"/>
                <c:pt idx="0">
                  <c:v>UMPE 489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Feuil1!$M$30:$M$39</c:f>
              <c:numCache>
                <c:formatCode>0.000</c:formatCode>
                <c:ptCount val="10"/>
                <c:pt idx="0">
                  <c:v>3.0658826911286852E-2</c:v>
                </c:pt>
                <c:pt idx="1">
                  <c:v>0.1869912650588601</c:v>
                </c:pt>
                <c:pt idx="2">
                  <c:v>0.14555496172408811</c:v>
                </c:pt>
                <c:pt idx="3">
                  <c:v>0.11925444163207688</c:v>
                </c:pt>
                <c:pt idx="4">
                  <c:v>0.11710309053626267</c:v>
                </c:pt>
                <c:pt idx="5">
                  <c:v>0.14257273549860705</c:v>
                </c:pt>
                <c:pt idx="7">
                  <c:v>0.11557916699497905</c:v>
                </c:pt>
                <c:pt idx="8">
                  <c:v>0.1163843499375532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8-684C-85C5-875EDC63715A}"/>
            </c:ext>
          </c:extLst>
        </c:ser>
        <c:ser>
          <c:idx val="4"/>
          <c:order val="4"/>
          <c:tx>
            <c:strRef>
              <c:f>Feuil1!$N$29</c:f>
              <c:strCache>
                <c:ptCount val="1"/>
                <c:pt idx="0">
                  <c:v>DP-4118i       </c:v>
                </c:pt>
              </c:strCache>
            </c:strRef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Feuil1!$N$30:$N$39</c:f>
              <c:numCache>
                <c:formatCode>0.000</c:formatCode>
                <c:ptCount val="10"/>
                <c:pt idx="0">
                  <c:v>5.4570984316698379E-2</c:v>
                </c:pt>
                <c:pt idx="1">
                  <c:v>0.15378790768976058</c:v>
                </c:pt>
                <c:pt idx="2">
                  <c:v>0.15761947312546876</c:v>
                </c:pt>
                <c:pt idx="3">
                  <c:v>0.16027095138185143</c:v>
                </c:pt>
                <c:pt idx="4">
                  <c:v>0.13032176908954307</c:v>
                </c:pt>
                <c:pt idx="5">
                  <c:v>0.14581981217159057</c:v>
                </c:pt>
                <c:pt idx="6">
                  <c:v>0.14990667615380771</c:v>
                </c:pt>
                <c:pt idx="7">
                  <c:v>0.13286680188914035</c:v>
                </c:pt>
                <c:pt idx="8">
                  <c:v>0.10214391082294294</c:v>
                </c:pt>
                <c:pt idx="9">
                  <c:v>0.14658066154714278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38-684C-85C5-875EDC63715A}"/>
            </c:ext>
          </c:extLst>
        </c:ser>
        <c:ser>
          <c:idx val="5"/>
          <c:order val="5"/>
          <c:tx>
            <c:strRef>
              <c:f>Feuil1!$O$29</c:f>
              <c:strCache>
                <c:ptCount val="1"/>
                <c:pt idx="0">
                  <c:v>Valsequillo</c:v>
                </c:pt>
              </c:strCache>
            </c:strRef>
          </c:tx>
          <c:spPr>
            <a:ln w="34925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Feuil1!$O$30:$O$39</c:f>
              <c:numCache>
                <c:formatCode>0.000</c:formatCode>
                <c:ptCount val="10"/>
                <c:pt idx="0">
                  <c:v>3.3924214339054348E-2</c:v>
                </c:pt>
                <c:pt idx="1">
                  <c:v>0.13556308758356161</c:v>
                </c:pt>
                <c:pt idx="2">
                  <c:v>0.13690585261557509</c:v>
                </c:pt>
                <c:pt idx="3">
                  <c:v>0.11509848186091931</c:v>
                </c:pt>
                <c:pt idx="4">
                  <c:v>0.12376272020500489</c:v>
                </c:pt>
                <c:pt idx="5">
                  <c:v>0.11481553080805362</c:v>
                </c:pt>
                <c:pt idx="6">
                  <c:v>0.1246498809395844</c:v>
                </c:pt>
                <c:pt idx="7">
                  <c:v>0.111147552195904</c:v>
                </c:pt>
                <c:pt idx="8">
                  <c:v>0.13017263442318661</c:v>
                </c:pt>
                <c:pt idx="9">
                  <c:v>0.11457849319498714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38-684C-85C5-875EDC637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5590614546547225E-2"/>
              <c:y val="0.1158911161035618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23157943492357577"/>
          <c:w val="0.15629733177190785"/>
          <c:h val="0.3948805810631011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MT III  E. scotti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374570628335891"/>
          <c:y val="0.13738862830825391"/>
          <c:w val="0.61137253606721975"/>
          <c:h val="0.74722838890421728"/>
        </c:manualLayout>
      </c:layout>
      <c:lineChart>
        <c:grouping val="standard"/>
        <c:varyColors val="0"/>
        <c:ser>
          <c:idx val="2"/>
          <c:order val="0"/>
          <c:tx>
            <c:strRef>
              <c:f>Feuil1!$C$56</c:f>
              <c:strCache>
                <c:ptCount val="1"/>
                <c:pt idx="0">
                  <c:v>NY 10629</c:v>
                </c:pt>
              </c:strCache>
            </c:strRef>
          </c:tx>
          <c:spPr>
            <a:ln w="34925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Feuil1!$B$57:$B$66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Feuil1!$C$57:$C$66</c:f>
              <c:numCache>
                <c:formatCode>0.000</c:formatCode>
                <c:ptCount val="10"/>
                <c:pt idx="0">
                  <c:v>5.6119272879558757E-2</c:v>
                </c:pt>
                <c:pt idx="1">
                  <c:v>0.14172339628837993</c:v>
                </c:pt>
                <c:pt idx="2">
                  <c:v>0.13939465301926979</c:v>
                </c:pt>
                <c:pt idx="3">
                  <c:v>0.16994714986826431</c:v>
                </c:pt>
                <c:pt idx="4">
                  <c:v>0.13310274645914832</c:v>
                </c:pt>
                <c:pt idx="5">
                  <c:v>0.14823928629500349</c:v>
                </c:pt>
                <c:pt idx="6">
                  <c:v>0.18068701074483018</c:v>
                </c:pt>
                <c:pt idx="7">
                  <c:v>0.14333223556730545</c:v>
                </c:pt>
                <c:pt idx="8">
                  <c:v>0.13017263442318661</c:v>
                </c:pt>
                <c:pt idx="9">
                  <c:v>0.13940207692001927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9-A34C-8E26-645D24E0A481}"/>
            </c:ext>
          </c:extLst>
        </c:ser>
        <c:ser>
          <c:idx val="0"/>
          <c:order val="1"/>
          <c:tx>
            <c:strRef>
              <c:f>Feuil1!$D$56</c:f>
              <c:strCache>
                <c:ptCount val="1"/>
                <c:pt idx="0">
                  <c:v>NY 10630</c:v>
                </c:pt>
              </c:strCache>
            </c:strRef>
          </c:tx>
          <c:marker>
            <c:symbol val="none"/>
          </c:marker>
          <c:cat>
            <c:numRef>
              <c:f>Feuil1!$B$57:$B$66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Feuil1!$D$57:$D$66</c:f>
              <c:numCache>
                <c:formatCode>0.000</c:formatCode>
                <c:ptCount val="10"/>
                <c:pt idx="0">
                  <c:v>7.130594196038631E-2</c:v>
                </c:pt>
                <c:pt idx="1">
                  <c:v>0.12297396027554108</c:v>
                </c:pt>
                <c:pt idx="2">
                  <c:v>0.12680552571124926</c:v>
                </c:pt>
                <c:pt idx="3">
                  <c:v>0.13945782772036397</c:v>
                </c:pt>
                <c:pt idx="4">
                  <c:v>0.11421740229877453</c:v>
                </c:pt>
                <c:pt idx="5">
                  <c:v>0.12341570256997114</c:v>
                </c:pt>
                <c:pt idx="6">
                  <c:v>0.15720591489530733</c:v>
                </c:pt>
                <c:pt idx="7">
                  <c:v>0.12214293649736718</c:v>
                </c:pt>
                <c:pt idx="8">
                  <c:v>0.10214391082294294</c:v>
                </c:pt>
                <c:pt idx="9">
                  <c:v>0.11457849319498714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9-A34C-8E26-645D24E0A481}"/>
            </c:ext>
          </c:extLst>
        </c:ser>
        <c:ser>
          <c:idx val="1"/>
          <c:order val="2"/>
          <c:tx>
            <c:strRef>
              <c:f>Feuil1!$E$56</c:f>
              <c:strCache>
                <c:ptCount val="1"/>
                <c:pt idx="0">
                  <c:v>NY 10628</c:v>
                </c:pt>
              </c:strCache>
            </c:strRef>
          </c:tx>
          <c:marker>
            <c:symbol val="none"/>
          </c:marker>
          <c:cat>
            <c:numRef>
              <c:f>Feuil1!$B$57:$B$66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Feuil1!$E$57:$E$66</c:f>
              <c:numCache>
                <c:formatCode>0.000</c:formatCode>
                <c:ptCount val="10"/>
                <c:pt idx="0">
                  <c:v>6.3778986103522062E-2</c:v>
                </c:pt>
                <c:pt idx="1">
                  <c:v>0.18255965025978504</c:v>
                </c:pt>
                <c:pt idx="2">
                  <c:v>0.1406337251348182</c:v>
                </c:pt>
                <c:pt idx="3">
                  <c:v>0.16994714986826431</c:v>
                </c:pt>
                <c:pt idx="5">
                  <c:v>0.16403355347823534</c:v>
                </c:pt>
                <c:pt idx="7">
                  <c:v>0.12214293649736718</c:v>
                </c:pt>
                <c:pt idx="9">
                  <c:v>0.12716762050300767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89-A34C-8E26-645D24E0A481}"/>
            </c:ext>
          </c:extLst>
        </c:ser>
        <c:ser>
          <c:idx val="3"/>
          <c:order val="3"/>
          <c:tx>
            <c:strRef>
              <c:f>Feuil1!$F$56</c:f>
              <c:strCache>
                <c:ptCount val="1"/>
                <c:pt idx="0">
                  <c:v>NY 10588</c:v>
                </c:pt>
              </c:strCache>
            </c:strRef>
          </c:tx>
          <c:marker>
            <c:symbol val="none"/>
          </c:marker>
          <c:cat>
            <c:numRef>
              <c:f>Feuil1!$B$57:$B$66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Feuil1!$F$57:$F$66</c:f>
              <c:numCache>
                <c:formatCode>0.000</c:formatCode>
                <c:ptCount val="10"/>
                <c:pt idx="0">
                  <c:v>7.130594196038631E-2</c:v>
                </c:pt>
                <c:pt idx="1">
                  <c:v>0.17127863985009606</c:v>
                </c:pt>
                <c:pt idx="2">
                  <c:v>0.17511020528580423</c:v>
                </c:pt>
                <c:pt idx="3">
                  <c:v>0.15496999389861155</c:v>
                </c:pt>
                <c:pt idx="4">
                  <c:v>0.13310274645914832</c:v>
                </c:pt>
                <c:pt idx="5">
                  <c:v>0.11913690459069626</c:v>
                </c:pt>
                <c:pt idx="6">
                  <c:v>0.1366193841135297</c:v>
                </c:pt>
                <c:pt idx="7">
                  <c:v>0.12214293649736718</c:v>
                </c:pt>
                <c:pt idx="8">
                  <c:v>0.10214391082294294</c:v>
                </c:pt>
                <c:pt idx="9">
                  <c:v>0.10161351603061952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89-A34C-8E26-645D24E0A481}"/>
            </c:ext>
          </c:extLst>
        </c:ser>
        <c:ser>
          <c:idx val="4"/>
          <c:order val="4"/>
          <c:tx>
            <c:strRef>
              <c:f>Feuil1!$G$56</c:f>
              <c:strCache>
                <c:ptCount val="1"/>
                <c:pt idx="0">
                  <c:v>YA 13700</c:v>
                </c:pt>
              </c:strCache>
            </c:strRef>
          </c:tx>
          <c:marker>
            <c:symbol val="none"/>
          </c:marker>
          <c:cat>
            <c:numRef>
              <c:f>Feuil1!$B$57:$B$66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Feuil1!$G$57:$G$66</c:f>
              <c:numCache>
                <c:formatCode>0.000</c:formatCode>
                <c:ptCount val="10"/>
                <c:pt idx="0">
                  <c:v>5.3794765196920835E-2</c:v>
                </c:pt>
                <c:pt idx="1">
                  <c:v>0.15969676730028093</c:v>
                </c:pt>
                <c:pt idx="2">
                  <c:v>0.15162910943628138</c:v>
                </c:pt>
                <c:pt idx="3">
                  <c:v>0.11925444163207688</c:v>
                </c:pt>
                <c:pt idx="4">
                  <c:v>0.10445756500961823</c:v>
                </c:pt>
                <c:pt idx="5">
                  <c:v>0.14823928629500349</c:v>
                </c:pt>
                <c:pt idx="6">
                  <c:v>0.15800942017890818</c:v>
                </c:pt>
                <c:pt idx="7">
                  <c:v>0.12214293649736718</c:v>
                </c:pt>
                <c:pt idx="8">
                  <c:v>0.10932249545006645</c:v>
                </c:pt>
                <c:pt idx="9">
                  <c:v>0.10161351603061952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89-A34C-8E26-645D24E0A481}"/>
            </c:ext>
          </c:extLst>
        </c:ser>
        <c:ser>
          <c:idx val="5"/>
          <c:order val="5"/>
          <c:tx>
            <c:strRef>
              <c:f>Feuil1!$H$56</c:f>
              <c:strCache>
                <c:ptCount val="1"/>
                <c:pt idx="0">
                  <c:v>CH 12895</c:v>
                </c:pt>
              </c:strCache>
            </c:strRef>
          </c:tx>
          <c:marker>
            <c:symbol val="none"/>
          </c:marker>
          <c:cat>
            <c:numRef>
              <c:f>Feuil1!$B$57:$B$66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Feuil1!$H$57:$H$66</c:f>
              <c:numCache>
                <c:formatCode>0.000</c:formatCode>
                <c:ptCount val="10"/>
                <c:pt idx="0">
                  <c:v>4.6745646804741803E-2</c:v>
                </c:pt>
                <c:pt idx="1">
                  <c:v>0.19355503456124823</c:v>
                </c:pt>
                <c:pt idx="2">
                  <c:v>0.15162910943628138</c:v>
                </c:pt>
                <c:pt idx="3">
                  <c:v>0.14728316523232055</c:v>
                </c:pt>
                <c:pt idx="5">
                  <c:v>0.15620821596627876</c:v>
                </c:pt>
                <c:pt idx="6">
                  <c:v>0.17300018207853918</c:v>
                </c:pt>
                <c:pt idx="9">
                  <c:v>0.15130130021972699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89-A34C-8E26-645D24E0A481}"/>
            </c:ext>
          </c:extLst>
        </c:ser>
        <c:ser>
          <c:idx val="6"/>
          <c:order val="6"/>
          <c:tx>
            <c:strRef>
              <c:f>Feuil1!$I$56</c:f>
              <c:strCache>
                <c:ptCount val="1"/>
                <c:pt idx="0">
                  <c:v>NMC 2381</c:v>
                </c:pt>
              </c:strCache>
            </c:strRef>
          </c:tx>
          <c:marker>
            <c:symbol val="none"/>
          </c:marker>
          <c:cat>
            <c:numRef>
              <c:f>Feuil1!$B$57:$B$66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Feuil1!$I$57:$I$66</c:f>
              <c:numCache>
                <c:formatCode>0.000</c:formatCode>
                <c:ptCount val="10"/>
                <c:pt idx="0">
                  <c:v>3.877671713346631E-2</c:v>
                </c:pt>
                <c:pt idx="1">
                  <c:v>0.18255965025978504</c:v>
                </c:pt>
                <c:pt idx="2">
                  <c:v>0.18639121569549322</c:v>
                </c:pt>
                <c:pt idx="3">
                  <c:v>0.16252313178905742</c:v>
                </c:pt>
                <c:pt idx="5">
                  <c:v>0.15224202874867743</c:v>
                </c:pt>
                <c:pt idx="6">
                  <c:v>0.15720591489530733</c:v>
                </c:pt>
                <c:pt idx="9">
                  <c:v>0.1081443831895772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89-A34C-8E26-645D24E0A481}"/>
            </c:ext>
          </c:extLst>
        </c:ser>
        <c:ser>
          <c:idx val="7"/>
          <c:order val="7"/>
          <c:tx>
            <c:strRef>
              <c:f>Feuil1!$L$16</c:f>
              <c:strCache>
                <c:ptCount val="1"/>
                <c:pt idx="0">
                  <c:v>UMPE 489</c:v>
                </c:pt>
              </c:strCache>
            </c:strRef>
          </c:tx>
          <c:marker>
            <c:symbol val="none"/>
          </c:marker>
          <c:cat>
            <c:numRef>
              <c:f>Feuil1!$B$57:$B$66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Feuil1!$L$17:$L$26</c:f>
              <c:numCache>
                <c:formatCode>0.000</c:formatCode>
                <c:ptCount val="10"/>
                <c:pt idx="0">
                  <c:v>3.0658826911286852E-2</c:v>
                </c:pt>
                <c:pt idx="1">
                  <c:v>0.1869912650588601</c:v>
                </c:pt>
                <c:pt idx="2">
                  <c:v>0.14555496172408811</c:v>
                </c:pt>
                <c:pt idx="3">
                  <c:v>0.11925444163207688</c:v>
                </c:pt>
                <c:pt idx="4">
                  <c:v>0.11710309053626267</c:v>
                </c:pt>
                <c:pt idx="5">
                  <c:v>0.14257273549860705</c:v>
                </c:pt>
                <c:pt idx="7">
                  <c:v>0.11557916699497905</c:v>
                </c:pt>
                <c:pt idx="8">
                  <c:v>0.1163843499375532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1-DE46-AAFA-5A2495437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7441255493249266E-2"/>
              <c:y val="0.15114005354331109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20294331133136656"/>
          <c:w val="0.1240773314433791"/>
          <c:h val="0.5378467158392106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E. scotti MT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016092106133791"/>
          <c:y val="8.9176148377872189E-2"/>
          <c:w val="0.61658261747577181"/>
          <c:h val="0.79429143927341572"/>
        </c:manualLayout>
      </c:layout>
      <c:lineChart>
        <c:grouping val="standard"/>
        <c:varyColors val="0"/>
        <c:ser>
          <c:idx val="2"/>
          <c:order val="0"/>
          <c:tx>
            <c:strRef>
              <c:f>Feuil1!$J$69</c:f>
              <c:strCache>
                <c:ptCount val="1"/>
                <c:pt idx="0">
                  <c:v>Rock Creek n=4-7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Feuil1!$I$70:$I$79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Feuil1!$J$70:$J$79</c:f>
              <c:numCache>
                <c:formatCode>0.000</c:formatCode>
                <c:ptCount val="10"/>
                <c:pt idx="0">
                  <c:v>5.4280064701999198E-2</c:v>
                </c:pt>
                <c:pt idx="1">
                  <c:v>0.1682681692644401</c:v>
                </c:pt>
                <c:pt idx="2">
                  <c:v>0.15253294843452592</c:v>
                </c:pt>
                <c:pt idx="3">
                  <c:v>0.14825149223749978</c:v>
                </c:pt>
                <c:pt idx="4">
                  <c:v>0.12054079567764719</c:v>
                </c:pt>
                <c:pt idx="5">
                  <c:v>0.14450361387666066</c:v>
                </c:pt>
                <c:pt idx="6">
                  <c:v>0.16067708508934442</c:v>
                </c:pt>
                <c:pt idx="7">
                  <c:v>0.12466896054709165</c:v>
                </c:pt>
                <c:pt idx="8">
                  <c:v>0.11216103158046709</c:v>
                </c:pt>
                <c:pt idx="9">
                  <c:v>0.12091867122600619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C-9C4E-8562-A0CA237EDE5D}"/>
            </c:ext>
          </c:extLst>
        </c:ser>
        <c:ser>
          <c:idx val="0"/>
          <c:order val="1"/>
          <c:tx>
            <c:strRef>
              <c:f>Feuil1!$K$69</c:f>
              <c:strCache>
                <c:ptCount val="1"/>
                <c:pt idx="0">
                  <c:v>D logmin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Feuil1!$I$70:$I$79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Feuil1!$K$70:$K$79</c:f>
              <c:numCache>
                <c:formatCode>0.000</c:formatCode>
                <c:ptCount val="10"/>
                <c:pt idx="0">
                  <c:v>3.0658826911286852E-2</c:v>
                </c:pt>
                <c:pt idx="1">
                  <c:v>0.12297396027554108</c:v>
                </c:pt>
                <c:pt idx="2">
                  <c:v>0.12680552571124926</c:v>
                </c:pt>
                <c:pt idx="3">
                  <c:v>0.11925444163207688</c:v>
                </c:pt>
                <c:pt idx="4">
                  <c:v>0.10445756500961823</c:v>
                </c:pt>
                <c:pt idx="5">
                  <c:v>0.11913690459069626</c:v>
                </c:pt>
                <c:pt idx="6">
                  <c:v>0.1366193841135297</c:v>
                </c:pt>
                <c:pt idx="7">
                  <c:v>0.11557916699497905</c:v>
                </c:pt>
                <c:pt idx="8">
                  <c:v>0.10214391082294294</c:v>
                </c:pt>
                <c:pt idx="9">
                  <c:v>0.10161351603061952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C-9C4E-8562-A0CA237EDE5D}"/>
            </c:ext>
          </c:extLst>
        </c:ser>
        <c:ser>
          <c:idx val="1"/>
          <c:order val="2"/>
          <c:tx>
            <c:strRef>
              <c:f>Feuil1!$L$69</c:f>
              <c:strCache>
                <c:ptCount val="1"/>
                <c:pt idx="0">
                  <c:v>Dlogmax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Feuil1!$I$70:$I$79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Feuil1!$L$70:$L$79</c:f>
              <c:numCache>
                <c:formatCode>0.000</c:formatCode>
                <c:ptCount val="10"/>
                <c:pt idx="0">
                  <c:v>7.130594196038631E-2</c:v>
                </c:pt>
                <c:pt idx="1">
                  <c:v>0.19355503456124823</c:v>
                </c:pt>
                <c:pt idx="2">
                  <c:v>0.18639121569549322</c:v>
                </c:pt>
                <c:pt idx="3">
                  <c:v>0.16994714986826431</c:v>
                </c:pt>
                <c:pt idx="4">
                  <c:v>0.13310274645914832</c:v>
                </c:pt>
                <c:pt idx="5">
                  <c:v>0.16403355347823534</c:v>
                </c:pt>
                <c:pt idx="6">
                  <c:v>0.18068701074483018</c:v>
                </c:pt>
                <c:pt idx="7">
                  <c:v>0.14333223556730545</c:v>
                </c:pt>
                <c:pt idx="8">
                  <c:v>0.13017263442318661</c:v>
                </c:pt>
                <c:pt idx="9">
                  <c:v>0.15130130021972699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5C-9C4E-8562-A0CA237EDE5D}"/>
            </c:ext>
          </c:extLst>
        </c:ser>
        <c:ser>
          <c:idx val="3"/>
          <c:order val="3"/>
          <c:tx>
            <c:strRef>
              <c:f>Feuil1!$M$69</c:f>
              <c:strCache>
                <c:ptCount val="1"/>
                <c:pt idx="0">
                  <c:v>DP-4118i       </c:v>
                </c:pt>
              </c:strCache>
            </c:strRef>
          </c:tx>
          <c:marker>
            <c:symbol val="none"/>
          </c:marker>
          <c:cat>
            <c:numRef>
              <c:f>Feuil1!$I$70:$I$79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Feuil1!$M$70:$M$79</c:f>
              <c:numCache>
                <c:formatCode>0.000</c:formatCode>
                <c:ptCount val="10"/>
                <c:pt idx="0">
                  <c:v>5.4570984316698379E-2</c:v>
                </c:pt>
                <c:pt idx="1">
                  <c:v>0.15378790768976058</c:v>
                </c:pt>
                <c:pt idx="2">
                  <c:v>0.15761947312546876</c:v>
                </c:pt>
                <c:pt idx="3">
                  <c:v>0.16027095138185143</c:v>
                </c:pt>
                <c:pt idx="4">
                  <c:v>0.13032176908954307</c:v>
                </c:pt>
                <c:pt idx="5">
                  <c:v>0.14581981217159057</c:v>
                </c:pt>
                <c:pt idx="6">
                  <c:v>0.14990667615380771</c:v>
                </c:pt>
                <c:pt idx="7">
                  <c:v>0.13286680188914035</c:v>
                </c:pt>
                <c:pt idx="8">
                  <c:v>0.10214391082294294</c:v>
                </c:pt>
                <c:pt idx="9">
                  <c:v>0.14658066154714278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9-2146-9328-7E2771BA0455}"/>
            </c:ext>
          </c:extLst>
        </c:ser>
        <c:ser>
          <c:idx val="4"/>
          <c:order val="4"/>
          <c:tx>
            <c:strRef>
              <c:f>Feuil1!$N$69</c:f>
              <c:strCache>
                <c:ptCount val="1"/>
                <c:pt idx="0">
                  <c:v>UMPE 489</c:v>
                </c:pt>
              </c:strCache>
            </c:strRef>
          </c:tx>
          <c:marker>
            <c:symbol val="square"/>
            <c:size val="7"/>
          </c:marker>
          <c:cat>
            <c:numRef>
              <c:f>Feuil1!$I$70:$I$79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Feuil1!$N$70:$N$79</c:f>
              <c:numCache>
                <c:formatCode>0.000</c:formatCode>
                <c:ptCount val="10"/>
                <c:pt idx="0">
                  <c:v>3.0658826911286852E-2</c:v>
                </c:pt>
                <c:pt idx="1">
                  <c:v>0.1869912650588601</c:v>
                </c:pt>
                <c:pt idx="2">
                  <c:v>0.14555496172408811</c:v>
                </c:pt>
                <c:pt idx="3">
                  <c:v>0.11925444163207688</c:v>
                </c:pt>
                <c:pt idx="4">
                  <c:v>0.11710309053626267</c:v>
                </c:pt>
                <c:pt idx="5">
                  <c:v>0.14257273549860705</c:v>
                </c:pt>
                <c:pt idx="7">
                  <c:v>0.11557916699497905</c:v>
                </c:pt>
                <c:pt idx="8">
                  <c:v>0.1163843499375532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9-BB41-A784-2F59E8658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3634975316589892E-2"/>
              <c:y val="0.1214313087947540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23157943492357577"/>
          <c:w val="0.15629740812900642"/>
          <c:h val="0.343379358165061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MT III  E. occidentalis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374570628335891"/>
          <c:y val="0.13738862830825391"/>
          <c:w val="0.61137253606721975"/>
          <c:h val="0.74722838890421728"/>
        </c:manualLayout>
      </c:layout>
      <c:lineChart>
        <c:grouping val="standard"/>
        <c:varyColors val="0"/>
        <c:ser>
          <c:idx val="2"/>
          <c:order val="0"/>
          <c:tx>
            <c:strRef>
              <c:f>Feuil1!$C$102</c:f>
              <c:strCache>
                <c:ptCount val="1"/>
                <c:pt idx="0">
                  <c:v>4539</c:v>
                </c:pt>
              </c:strCache>
            </c:strRef>
          </c:tx>
          <c:spPr>
            <a:ln w="34925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Feuil1!$C$103:$C$112</c:f>
              <c:numCache>
                <c:formatCode>0.000</c:formatCode>
                <c:ptCount val="10"/>
                <c:pt idx="0">
                  <c:v>8.8855581476783296E-2</c:v>
                </c:pt>
                <c:pt idx="1">
                  <c:v>0.19355503456124823</c:v>
                </c:pt>
                <c:pt idx="2">
                  <c:v>0.16352833273598888</c:v>
                </c:pt>
                <c:pt idx="3">
                  <c:v>0.16994714986826387</c:v>
                </c:pt>
                <c:pt idx="4">
                  <c:v>0.14224612589901797</c:v>
                </c:pt>
                <c:pt idx="5">
                  <c:v>0.15620821596627921</c:v>
                </c:pt>
                <c:pt idx="6">
                  <c:v>0.16517484456658282</c:v>
                </c:pt>
                <c:pt idx="7">
                  <c:v>0.15355140074899132</c:v>
                </c:pt>
                <c:pt idx="8">
                  <c:v>0.14353659598116852</c:v>
                </c:pt>
                <c:pt idx="9">
                  <c:v>0.16288317276954234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8-8C42-BA91-166313CAC14A}"/>
            </c:ext>
          </c:extLst>
        </c:ser>
        <c:ser>
          <c:idx val="0"/>
          <c:order val="1"/>
          <c:tx>
            <c:strRef>
              <c:f>Feuil1!$D$102</c:f>
              <c:strCache>
                <c:ptCount val="1"/>
                <c:pt idx="0">
                  <c:v>4540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Feuil1!$D$103:$D$112</c:f>
              <c:numCache>
                <c:formatCode>0.000</c:formatCode>
                <c:ptCount val="10"/>
                <c:pt idx="0">
                  <c:v>4.9108088615195555E-2</c:v>
                </c:pt>
                <c:pt idx="1">
                  <c:v>0.19355503456124823</c:v>
                </c:pt>
                <c:pt idx="2">
                  <c:v>0.16352833273598888</c:v>
                </c:pt>
                <c:pt idx="4">
                  <c:v>0.15997489285944955</c:v>
                </c:pt>
                <c:pt idx="5">
                  <c:v>0.16403355347823578</c:v>
                </c:pt>
                <c:pt idx="6">
                  <c:v>0.16517484456658282</c:v>
                </c:pt>
                <c:pt idx="7">
                  <c:v>0.13813104188149761</c:v>
                </c:pt>
                <c:pt idx="8">
                  <c:v>0.13287852779911202</c:v>
                </c:pt>
                <c:pt idx="9">
                  <c:v>0.14060677805839017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8-8C42-BA91-166313CAC14A}"/>
            </c:ext>
          </c:extLst>
        </c:ser>
        <c:ser>
          <c:idx val="1"/>
          <c:order val="2"/>
          <c:tx>
            <c:strRef>
              <c:f>Feuil1!$E$102</c:f>
              <c:strCache>
                <c:ptCount val="1"/>
                <c:pt idx="0">
                  <c:v>4543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Feuil1!$E$103:$E$112</c:f>
              <c:numCache>
                <c:formatCode>0.000</c:formatCode>
                <c:ptCount val="10"/>
                <c:pt idx="0">
                  <c:v>6.6805440733709531E-2</c:v>
                </c:pt>
                <c:pt idx="1">
                  <c:v>0.15969676730028093</c:v>
                </c:pt>
                <c:pt idx="2">
                  <c:v>0.13939465301926957</c:v>
                </c:pt>
                <c:pt idx="3">
                  <c:v>0.17724638860976327</c:v>
                </c:pt>
                <c:pt idx="4">
                  <c:v>0.15997489285944955</c:v>
                </c:pt>
                <c:pt idx="5">
                  <c:v>0.14823928629500394</c:v>
                </c:pt>
                <c:pt idx="6">
                  <c:v>0.16910513819501527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E8-8C42-BA91-166313CAC14A}"/>
            </c:ext>
          </c:extLst>
        </c:ser>
        <c:ser>
          <c:idx val="3"/>
          <c:order val="3"/>
          <c:tx>
            <c:strRef>
              <c:f>Feuil1!$F$102</c:f>
              <c:strCache>
                <c:ptCount val="1"/>
                <c:pt idx="0">
                  <c:v>4546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Feuil1!$F$103:$F$112</c:f>
              <c:numCache>
                <c:formatCode>0.000</c:formatCode>
                <c:ptCount val="10"/>
                <c:pt idx="0">
                  <c:v>7.7970438191752756E-2</c:v>
                </c:pt>
                <c:pt idx="1">
                  <c:v>0.2042788999530214</c:v>
                </c:pt>
                <c:pt idx="2">
                  <c:v>0.186391215695493</c:v>
                </c:pt>
                <c:pt idx="3">
                  <c:v>0.18442497323688678</c:v>
                </c:pt>
                <c:pt idx="4">
                  <c:v>0.15997489285944955</c:v>
                </c:pt>
                <c:pt idx="5">
                  <c:v>0.17172038214452678</c:v>
                </c:pt>
                <c:pt idx="6">
                  <c:v>0.18824014863527627</c:v>
                </c:pt>
                <c:pt idx="8">
                  <c:v>0.14353659598116852</c:v>
                </c:pt>
                <c:pt idx="9">
                  <c:v>0.16288317276954234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E8-8C42-BA91-166313CAC14A}"/>
            </c:ext>
          </c:extLst>
        </c:ser>
        <c:ser>
          <c:idx val="4"/>
          <c:order val="4"/>
          <c:tx>
            <c:strRef>
              <c:f>Feuil1!$G$102</c:f>
              <c:strCache>
                <c:ptCount val="1"/>
                <c:pt idx="0">
                  <c:v>4547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Feuil1!$G$103:$G$112</c:f>
              <c:numCache>
                <c:formatCode>0.000</c:formatCode>
                <c:ptCount val="10"/>
                <c:pt idx="0">
                  <c:v>6.7558770466228601E-2</c:v>
                </c:pt>
                <c:pt idx="1">
                  <c:v>0.14172339628837993</c:v>
                </c:pt>
                <c:pt idx="2">
                  <c:v>0.14555496172408788</c:v>
                </c:pt>
                <c:pt idx="3">
                  <c:v>0.16252313178905697</c:v>
                </c:pt>
                <c:pt idx="4">
                  <c:v>0.15997489285944955</c:v>
                </c:pt>
                <c:pt idx="5">
                  <c:v>0.14012139607282426</c:v>
                </c:pt>
                <c:pt idx="6">
                  <c:v>0.15720591489530755</c:v>
                </c:pt>
                <c:pt idx="7">
                  <c:v>0.12214293649736718</c:v>
                </c:pt>
                <c:pt idx="8">
                  <c:v>0.11638434993755364</c:v>
                </c:pt>
                <c:pt idx="9">
                  <c:v>0.13940207692001949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E8-8C42-BA91-166313CAC14A}"/>
            </c:ext>
          </c:extLst>
        </c:ser>
        <c:ser>
          <c:idx val="5"/>
          <c:order val="5"/>
          <c:tx>
            <c:strRef>
              <c:f>Feuil1!$H$102</c:f>
              <c:strCache>
                <c:ptCount val="1"/>
                <c:pt idx="0">
                  <c:v>4548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Feuil1!$H$103:$H$112</c:f>
              <c:numCache>
                <c:formatCode>0.000</c:formatCode>
                <c:ptCount val="10"/>
                <c:pt idx="0">
                  <c:v>5.3017156248075903E-2</c:v>
                </c:pt>
                <c:pt idx="1">
                  <c:v>0.13556308758356161</c:v>
                </c:pt>
                <c:pt idx="2">
                  <c:v>0.12680552571124903</c:v>
                </c:pt>
                <c:pt idx="3">
                  <c:v>0.16252313178905697</c:v>
                </c:pt>
                <c:pt idx="4">
                  <c:v>0.14224612589901797</c:v>
                </c:pt>
                <c:pt idx="5">
                  <c:v>0.13184887010683455</c:v>
                </c:pt>
                <c:pt idx="6">
                  <c:v>0.15720591489530755</c:v>
                </c:pt>
                <c:pt idx="7">
                  <c:v>0.13286680188914035</c:v>
                </c:pt>
                <c:pt idx="8">
                  <c:v>0.14353659598116852</c:v>
                </c:pt>
                <c:pt idx="9">
                  <c:v>0.13940207692001949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E8-8C42-BA91-166313CAC14A}"/>
            </c:ext>
          </c:extLst>
        </c:ser>
        <c:ser>
          <c:idx val="6"/>
          <c:order val="6"/>
          <c:tx>
            <c:strRef>
              <c:f>Feuil1!$I$102</c:f>
              <c:strCache>
                <c:ptCount val="1"/>
                <c:pt idx="0">
                  <c:v>4549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Feuil1!$I$103:$I$112</c:f>
              <c:numCache>
                <c:formatCode>0.000</c:formatCode>
                <c:ptCount val="10"/>
                <c:pt idx="0">
                  <c:v>7.3538823392677699E-2</c:v>
                </c:pt>
                <c:pt idx="1">
                  <c:v>0.2147443336311865</c:v>
                </c:pt>
                <c:pt idx="2">
                  <c:v>0.186391215695493</c:v>
                </c:pt>
                <c:pt idx="3">
                  <c:v>0.19148682772437353</c:v>
                </c:pt>
                <c:pt idx="4">
                  <c:v>0.16857506462136707</c:v>
                </c:pt>
                <c:pt idx="5">
                  <c:v>0.16403355347823578</c:v>
                </c:pt>
                <c:pt idx="6">
                  <c:v>0.1730001820785394</c:v>
                </c:pt>
                <c:pt idx="7">
                  <c:v>0.16353562165559232</c:v>
                </c:pt>
                <c:pt idx="8">
                  <c:v>0.15650157314553614</c:v>
                </c:pt>
                <c:pt idx="9">
                  <c:v>0.16288317276954234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E8-8C42-BA91-166313CAC14A}"/>
            </c:ext>
          </c:extLst>
        </c:ser>
        <c:ser>
          <c:idx val="7"/>
          <c:order val="7"/>
          <c:tx>
            <c:strRef>
              <c:f>Feuil1!$J$102</c:f>
              <c:strCache>
                <c:ptCount val="1"/>
                <c:pt idx="0">
                  <c:v>4550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Feuil1!$J$103:$J$112</c:f>
              <c:numCache>
                <c:formatCode>0.000</c:formatCode>
                <c:ptCount val="10"/>
                <c:pt idx="0">
                  <c:v>7.5760283386635763E-2</c:v>
                </c:pt>
                <c:pt idx="1">
                  <c:v>0.16203798311518347</c:v>
                </c:pt>
                <c:pt idx="2">
                  <c:v>0.186391215695493</c:v>
                </c:pt>
                <c:pt idx="3">
                  <c:v>0.13945782772036353</c:v>
                </c:pt>
                <c:pt idx="4">
                  <c:v>0.15120096855194443</c:v>
                </c:pt>
                <c:pt idx="5">
                  <c:v>0.12341570256997159</c:v>
                </c:pt>
                <c:pt idx="6">
                  <c:v>0.15153936409891111</c:v>
                </c:pt>
                <c:pt idx="7">
                  <c:v>0.13603299682580583</c:v>
                </c:pt>
                <c:pt idx="8">
                  <c:v>0.12056699364972956</c:v>
                </c:pt>
                <c:pt idx="9">
                  <c:v>0.12840669261855631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0E8-8C42-BA91-166313CAC14A}"/>
            </c:ext>
          </c:extLst>
        </c:ser>
        <c:ser>
          <c:idx val="8"/>
          <c:order val="8"/>
          <c:tx>
            <c:strRef>
              <c:f>Feuil1!$K$102</c:f>
              <c:strCache>
                <c:ptCount val="1"/>
                <c:pt idx="0">
                  <c:v>4551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Feuil1!$K$103:$K$112</c:f>
              <c:numCache>
                <c:formatCode>0.000</c:formatCode>
                <c:ptCount val="10"/>
                <c:pt idx="0">
                  <c:v>7.5021058558111697E-2</c:v>
                </c:pt>
                <c:pt idx="1">
                  <c:v>0.2042788999530214</c:v>
                </c:pt>
                <c:pt idx="2">
                  <c:v>0.16935787639671274</c:v>
                </c:pt>
                <c:pt idx="4">
                  <c:v>0.15120096855194443</c:v>
                </c:pt>
                <c:pt idx="5">
                  <c:v>0.16403355347823578</c:v>
                </c:pt>
                <c:pt idx="6">
                  <c:v>0.1730001820785394</c:v>
                </c:pt>
                <c:pt idx="7">
                  <c:v>0.15857220212404233</c:v>
                </c:pt>
                <c:pt idx="8">
                  <c:v>0.14353659598116852</c:v>
                </c:pt>
                <c:pt idx="9">
                  <c:v>0.15247348576777808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0E8-8C42-BA91-166313CAC14A}"/>
            </c:ext>
          </c:extLst>
        </c:ser>
        <c:ser>
          <c:idx val="9"/>
          <c:order val="9"/>
          <c:tx>
            <c:strRef>
              <c:f>Feuil1!$L$102</c:f>
              <c:strCache>
                <c:ptCount val="1"/>
                <c:pt idx="0">
                  <c:v>4552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Feuil1!$L$103:$L$112</c:f>
              <c:numCache>
                <c:formatCode>0.000</c:formatCode>
                <c:ptCount val="10"/>
                <c:pt idx="0">
                  <c:v>7.8704664033417249E-2</c:v>
                </c:pt>
                <c:pt idx="1">
                  <c:v>0.20954313994537865</c:v>
                </c:pt>
                <c:pt idx="2">
                  <c:v>0.17511020528580401</c:v>
                </c:pt>
                <c:pt idx="3">
                  <c:v>0.16252313178905697</c:v>
                </c:pt>
                <c:pt idx="4">
                  <c:v>0.16857506462136707</c:v>
                </c:pt>
                <c:pt idx="5">
                  <c:v>0.15620821596627921</c:v>
                </c:pt>
                <c:pt idx="6">
                  <c:v>0.1730001820785394</c:v>
                </c:pt>
                <c:pt idx="7">
                  <c:v>0.15355140074899132</c:v>
                </c:pt>
                <c:pt idx="8">
                  <c:v>0.18132515687056827</c:v>
                </c:pt>
                <c:pt idx="9">
                  <c:v>0.16288317276954234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E8-8C42-BA91-166313CAC14A}"/>
            </c:ext>
          </c:extLst>
        </c:ser>
        <c:ser>
          <c:idx val="10"/>
          <c:order val="10"/>
          <c:tx>
            <c:strRef>
              <c:f>Feuil1!$M$102</c:f>
              <c:strCache>
                <c:ptCount val="1"/>
                <c:pt idx="0">
                  <c:v>4553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Feuil1!$M$103:$M$112</c:f>
              <c:numCache>
                <c:formatCode>0.000</c:formatCode>
                <c:ptCount val="10"/>
                <c:pt idx="0">
                  <c:v>6.0731293021516031E-2</c:v>
                </c:pt>
                <c:pt idx="1">
                  <c:v>0.2042788999530214</c:v>
                </c:pt>
                <c:pt idx="2">
                  <c:v>0.16935787639671274</c:v>
                </c:pt>
                <c:pt idx="3">
                  <c:v>0.16252313178905697</c:v>
                </c:pt>
                <c:pt idx="4">
                  <c:v>0.16857506462136707</c:v>
                </c:pt>
                <c:pt idx="5">
                  <c:v>0.14823928629500394</c:v>
                </c:pt>
                <c:pt idx="7">
                  <c:v>0.14333223556730545</c:v>
                </c:pt>
                <c:pt idx="8">
                  <c:v>0.16284175117655519</c:v>
                </c:pt>
                <c:pt idx="9">
                  <c:v>0.15130130021972721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E8-8C42-BA91-166313CAC14A}"/>
            </c:ext>
          </c:extLst>
        </c:ser>
        <c:ser>
          <c:idx val="11"/>
          <c:order val="11"/>
          <c:tx>
            <c:strRef>
              <c:f>Feuil1!$N$102</c:f>
              <c:strCache>
                <c:ptCount val="1"/>
                <c:pt idx="0">
                  <c:v>4554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Feuil1!$N$103:$N$112</c:f>
              <c:numCache>
                <c:formatCode>0.000</c:formatCode>
                <c:ptCount val="10"/>
                <c:pt idx="0">
                  <c:v>7.3538823392677699E-2</c:v>
                </c:pt>
                <c:pt idx="1">
                  <c:v>0.17355840614499463</c:v>
                </c:pt>
                <c:pt idx="2">
                  <c:v>0.186391215695493</c:v>
                </c:pt>
                <c:pt idx="3">
                  <c:v>0.1472831652323201</c:v>
                </c:pt>
                <c:pt idx="7">
                  <c:v>0.14333223556730545</c:v>
                </c:pt>
                <c:pt idx="8">
                  <c:v>0.12333320989288143</c:v>
                </c:pt>
                <c:pt idx="9">
                  <c:v>0.13940207692001949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E8-8C42-BA91-166313CAC14A}"/>
            </c:ext>
          </c:extLst>
        </c:ser>
        <c:ser>
          <c:idx val="12"/>
          <c:order val="12"/>
          <c:tx>
            <c:strRef>
              <c:f>Feuil1!$O$102</c:f>
              <c:strCache>
                <c:ptCount val="1"/>
                <c:pt idx="0">
                  <c:v>4554bis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Feuil1!$O$103:$O$112</c:f>
              <c:numCache>
                <c:formatCode>0.000</c:formatCode>
                <c:ptCount val="10"/>
                <c:pt idx="0">
                  <c:v>8.3084141298908065E-2</c:v>
                </c:pt>
                <c:pt idx="1">
                  <c:v>0.19355503456124823</c:v>
                </c:pt>
                <c:pt idx="2">
                  <c:v>0.19738659999695618</c:v>
                </c:pt>
                <c:pt idx="3">
                  <c:v>0.20527511221000672</c:v>
                </c:pt>
                <c:pt idx="4">
                  <c:v>0.18528075812421974</c:v>
                </c:pt>
                <c:pt idx="5">
                  <c:v>0.19399677685567895</c:v>
                </c:pt>
                <c:pt idx="6">
                  <c:v>0.20296340545598257</c:v>
                </c:pt>
                <c:pt idx="7">
                  <c:v>0.17809434182651729</c:v>
                </c:pt>
                <c:pt idx="8">
                  <c:v>0.17525100915837499</c:v>
                </c:pt>
                <c:pt idx="9">
                  <c:v>0.18515956748069451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E8-8C42-BA91-166313CAC14A}"/>
            </c:ext>
          </c:extLst>
        </c:ser>
        <c:ser>
          <c:idx val="13"/>
          <c:order val="13"/>
          <c:tx>
            <c:strRef>
              <c:f>Feuil1!$P$102</c:f>
              <c:strCache>
                <c:ptCount val="1"/>
                <c:pt idx="0">
                  <c:v>4556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Feuil1!$P$103:$P$112</c:f>
              <c:numCache>
                <c:formatCode>0.000</c:formatCode>
                <c:ptCount val="10"/>
                <c:pt idx="0">
                  <c:v>6.7558770466228601E-2</c:v>
                </c:pt>
                <c:pt idx="1">
                  <c:v>0.19355503456124823</c:v>
                </c:pt>
                <c:pt idx="2">
                  <c:v>0.16352833273598888</c:v>
                </c:pt>
                <c:pt idx="3">
                  <c:v>0.20186886351809541</c:v>
                </c:pt>
                <c:pt idx="4">
                  <c:v>0.1811641919293876</c:v>
                </c:pt>
                <c:pt idx="5">
                  <c:v>0.18669753811417955</c:v>
                </c:pt>
                <c:pt idx="6">
                  <c:v>0.1806870107448304</c:v>
                </c:pt>
                <c:pt idx="8">
                  <c:v>0.15650157314553614</c:v>
                </c:pt>
                <c:pt idx="9">
                  <c:v>0.16288317276954234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0E8-8C42-BA91-166313CAC14A}"/>
            </c:ext>
          </c:extLst>
        </c:ser>
        <c:ser>
          <c:idx val="14"/>
          <c:order val="14"/>
          <c:tx>
            <c:strRef>
              <c:f>Feuil1!$Q$102</c:f>
              <c:strCache>
                <c:ptCount val="1"/>
                <c:pt idx="0">
                  <c:v>4557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Feuil1!$Q$103:$Q$112</c:f>
              <c:numCache>
                <c:formatCode>0.000</c:formatCode>
                <c:ptCount val="10"/>
                <c:pt idx="0">
                  <c:v>5.1457748892554722E-2</c:v>
                </c:pt>
                <c:pt idx="1">
                  <c:v>0.17127863985009606</c:v>
                </c:pt>
                <c:pt idx="2">
                  <c:v>0.16352833273598888</c:v>
                </c:pt>
                <c:pt idx="3">
                  <c:v>0.13945782772036353</c:v>
                </c:pt>
                <c:pt idx="4">
                  <c:v>0.13310274645914832</c:v>
                </c:pt>
                <c:pt idx="5">
                  <c:v>0.12341570256997159</c:v>
                </c:pt>
                <c:pt idx="6">
                  <c:v>0.14081549870713816</c:v>
                </c:pt>
                <c:pt idx="7">
                  <c:v>0.14333223556730545</c:v>
                </c:pt>
                <c:pt idx="8">
                  <c:v>0.14353659598116852</c:v>
                </c:pt>
                <c:pt idx="9">
                  <c:v>0.15130130021972721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0E8-8C42-BA91-166313CAC14A}"/>
            </c:ext>
          </c:extLst>
        </c:ser>
        <c:ser>
          <c:idx val="15"/>
          <c:order val="15"/>
          <c:tx>
            <c:strRef>
              <c:f>Feuil1!$R$102</c:f>
              <c:strCache>
                <c:ptCount val="1"/>
                <c:pt idx="0">
                  <c:v>4558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Feuil1!$R$103:$R$112</c:f>
              <c:numCache>
                <c:formatCode>0.000</c:formatCode>
                <c:ptCount val="10"/>
                <c:pt idx="0">
                  <c:v>6.2257812982988714E-2</c:v>
                </c:pt>
                <c:pt idx="1">
                  <c:v>0.15969676730028093</c:v>
                </c:pt>
                <c:pt idx="2">
                  <c:v>0.18078733817749448</c:v>
                </c:pt>
                <c:pt idx="3">
                  <c:v>0.16252313178905697</c:v>
                </c:pt>
                <c:pt idx="4">
                  <c:v>0.14224612589901797</c:v>
                </c:pt>
                <c:pt idx="5">
                  <c:v>0.14012139607282426</c:v>
                </c:pt>
                <c:pt idx="6">
                  <c:v>0.16517484456658282</c:v>
                </c:pt>
                <c:pt idx="7">
                  <c:v>0.13286680188914035</c:v>
                </c:pt>
                <c:pt idx="8">
                  <c:v>0.13287852779911202</c:v>
                </c:pt>
                <c:pt idx="9">
                  <c:v>0.13940207692001949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0E8-8C42-BA91-166313CAC14A}"/>
            </c:ext>
          </c:extLst>
        </c:ser>
        <c:ser>
          <c:idx val="16"/>
          <c:order val="16"/>
          <c:tx>
            <c:strRef>
              <c:f>Feuil1!$S$102</c:f>
              <c:strCache>
                <c:ptCount val="1"/>
                <c:pt idx="0">
                  <c:v>4559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Feuil1!$S$103:$S$112</c:f>
              <c:numCache>
                <c:formatCode>0.000</c:formatCode>
                <c:ptCount val="10"/>
                <c:pt idx="0">
                  <c:v>6.3778986103521618E-2</c:v>
                </c:pt>
                <c:pt idx="1">
                  <c:v>0.15378790768976058</c:v>
                </c:pt>
                <c:pt idx="2">
                  <c:v>0.14186927214712486</c:v>
                </c:pt>
                <c:pt idx="3">
                  <c:v>0.16252313178905697</c:v>
                </c:pt>
                <c:pt idx="4">
                  <c:v>0.13769849814829738</c:v>
                </c:pt>
                <c:pt idx="5">
                  <c:v>0.13184887010683455</c:v>
                </c:pt>
                <c:pt idx="6">
                  <c:v>0.14908802467312787</c:v>
                </c:pt>
                <c:pt idx="7">
                  <c:v>0.13813104188149761</c:v>
                </c:pt>
                <c:pt idx="8">
                  <c:v>0.13690601708215544</c:v>
                </c:pt>
                <c:pt idx="9">
                  <c:v>0.15130130021972721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0E8-8C42-BA91-166313CAC14A}"/>
            </c:ext>
          </c:extLst>
        </c:ser>
        <c:ser>
          <c:idx val="17"/>
          <c:order val="17"/>
          <c:tx>
            <c:strRef>
              <c:f>Feuil1!$T$102</c:f>
              <c:strCache>
                <c:ptCount val="1"/>
                <c:pt idx="0">
                  <c:v>4560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Feuil1!$T$103:$T$112</c:f>
              <c:numCache>
                <c:formatCode>0.000</c:formatCode>
                <c:ptCount val="10"/>
                <c:pt idx="0">
                  <c:v>6.6050802000127806E-2</c:v>
                </c:pt>
                <c:pt idx="1">
                  <c:v>0.19355503456124823</c:v>
                </c:pt>
                <c:pt idx="2">
                  <c:v>0.15162910943628116</c:v>
                </c:pt>
                <c:pt idx="3">
                  <c:v>0.17724638860976327</c:v>
                </c:pt>
                <c:pt idx="4">
                  <c:v>0.15997489285944955</c:v>
                </c:pt>
                <c:pt idx="5">
                  <c:v>0.12511548744786616</c:v>
                </c:pt>
                <c:pt idx="6">
                  <c:v>0.15961198466118587</c:v>
                </c:pt>
                <c:pt idx="7">
                  <c:v>0.13813104188149761</c:v>
                </c:pt>
                <c:pt idx="8">
                  <c:v>0.12333320989288143</c:v>
                </c:pt>
                <c:pt idx="9">
                  <c:v>0.12716762050300789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0E8-8C42-BA91-166313CAC14A}"/>
            </c:ext>
          </c:extLst>
        </c:ser>
        <c:ser>
          <c:idx val="18"/>
          <c:order val="18"/>
          <c:tx>
            <c:strRef>
              <c:f>Feuil1!$U$102</c:f>
              <c:strCache>
                <c:ptCount val="1"/>
                <c:pt idx="0">
                  <c:v>4562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Feuil1!$U$103:$U$112</c:f>
              <c:numCache>
                <c:formatCode>0.000</c:formatCode>
                <c:ptCount val="10"/>
                <c:pt idx="0">
                  <c:v>6.9810950873434585E-2</c:v>
                </c:pt>
                <c:pt idx="1">
                  <c:v>0.16552631096100479</c:v>
                </c:pt>
                <c:pt idx="2">
                  <c:v>0.17511020528580401</c:v>
                </c:pt>
                <c:pt idx="3">
                  <c:v>0.16994714986826387</c:v>
                </c:pt>
                <c:pt idx="4">
                  <c:v>0.15997489285944955</c:v>
                </c:pt>
                <c:pt idx="5">
                  <c:v>0.15620821596627921</c:v>
                </c:pt>
                <c:pt idx="6">
                  <c:v>0.1806870107448304</c:v>
                </c:pt>
                <c:pt idx="7">
                  <c:v>0.16353562165559232</c:v>
                </c:pt>
                <c:pt idx="8">
                  <c:v>0.13690601708215544</c:v>
                </c:pt>
                <c:pt idx="9">
                  <c:v>0.14300620118884466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0E8-8C42-BA91-166313CAC14A}"/>
            </c:ext>
          </c:extLst>
        </c:ser>
        <c:ser>
          <c:idx val="19"/>
          <c:order val="19"/>
          <c:tx>
            <c:strRef>
              <c:f>Feuil1!$V$102</c:f>
              <c:strCache>
                <c:ptCount val="1"/>
                <c:pt idx="0">
                  <c:v>4564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Feuil1!$V$103:$V$112</c:f>
              <c:numCache>
                <c:formatCode>0.000</c:formatCode>
                <c:ptCount val="10"/>
                <c:pt idx="0">
                  <c:v>6.1495223705568591E-2</c:v>
                </c:pt>
                <c:pt idx="1">
                  <c:v>0.19355503456124823</c:v>
                </c:pt>
                <c:pt idx="2">
                  <c:v>0.12680552571124903</c:v>
                </c:pt>
                <c:pt idx="3">
                  <c:v>0.16994714986826387</c:v>
                </c:pt>
                <c:pt idx="4">
                  <c:v>0.15120096855194443</c:v>
                </c:pt>
                <c:pt idx="5">
                  <c:v>0.17172038214452678</c:v>
                </c:pt>
                <c:pt idx="6">
                  <c:v>0.1730001820785394</c:v>
                </c:pt>
                <c:pt idx="7">
                  <c:v>0.15355140074899132</c:v>
                </c:pt>
                <c:pt idx="8">
                  <c:v>0.17525100915837499</c:v>
                </c:pt>
                <c:pt idx="9">
                  <c:v>0.16288317276954234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0E8-8C42-BA91-166313CAC14A}"/>
            </c:ext>
          </c:extLst>
        </c:ser>
        <c:ser>
          <c:idx val="20"/>
          <c:order val="20"/>
          <c:tx>
            <c:strRef>
              <c:f>Feuil1!$W$102</c:f>
              <c:strCache>
                <c:ptCount val="1"/>
                <c:pt idx="0">
                  <c:v>4566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Feuil1!$W$103:$W$112</c:f>
              <c:numCache>
                <c:formatCode>0.000</c:formatCode>
                <c:ptCount val="10"/>
                <c:pt idx="0">
                  <c:v>5.5345818566658878E-2</c:v>
                </c:pt>
                <c:pt idx="1">
                  <c:v>0.19355503456124823</c:v>
                </c:pt>
                <c:pt idx="2">
                  <c:v>0.186391215695493</c:v>
                </c:pt>
                <c:pt idx="3">
                  <c:v>0.18442497323688678</c:v>
                </c:pt>
                <c:pt idx="4">
                  <c:v>0.15120096855194443</c:v>
                </c:pt>
                <c:pt idx="5">
                  <c:v>0.14823928629500394</c:v>
                </c:pt>
                <c:pt idx="6">
                  <c:v>0.1806870107448304</c:v>
                </c:pt>
                <c:pt idx="7">
                  <c:v>0.14333223556730545</c:v>
                </c:pt>
                <c:pt idx="8">
                  <c:v>0.13017263442318705</c:v>
                </c:pt>
                <c:pt idx="9">
                  <c:v>0.15130130021972721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0E8-8C42-BA91-166313CAC14A}"/>
            </c:ext>
          </c:extLst>
        </c:ser>
        <c:ser>
          <c:idx val="21"/>
          <c:order val="21"/>
          <c:tx>
            <c:strRef>
              <c:f>Feuil1!$X$102</c:f>
              <c:strCache>
                <c:ptCount val="1"/>
                <c:pt idx="0">
                  <c:v>4570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Feuil1!$X$103:$X$112</c:f>
              <c:numCache>
                <c:formatCode>0.000</c:formatCode>
                <c:ptCount val="10"/>
                <c:pt idx="0">
                  <c:v>8.4534207694141106E-2</c:v>
                </c:pt>
                <c:pt idx="1">
                  <c:v>0.20954313994537865</c:v>
                </c:pt>
                <c:pt idx="2">
                  <c:v>0.17511020528580401</c:v>
                </c:pt>
                <c:pt idx="3">
                  <c:v>0.19148682772437353</c:v>
                </c:pt>
                <c:pt idx="4">
                  <c:v>0.16857506462136707</c:v>
                </c:pt>
                <c:pt idx="5">
                  <c:v>0.14012139607282426</c:v>
                </c:pt>
                <c:pt idx="6">
                  <c:v>0.18824014863527627</c:v>
                </c:pt>
                <c:pt idx="7">
                  <c:v>0.16353562165559232</c:v>
                </c:pt>
                <c:pt idx="8">
                  <c:v>0.16909070045355667</c:v>
                </c:pt>
                <c:pt idx="9">
                  <c:v>0.16288317276954234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60E8-8C42-BA91-166313CAC14A}"/>
            </c:ext>
          </c:extLst>
        </c:ser>
        <c:ser>
          <c:idx val="22"/>
          <c:order val="22"/>
          <c:tx>
            <c:strRef>
              <c:f>Feuil1!$Y$102</c:f>
              <c:strCache>
                <c:ptCount val="1"/>
                <c:pt idx="0">
                  <c:v>4572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Feuil1!$Y$103:$Y$112</c:f>
              <c:numCache>
                <c:formatCode>0.000</c:formatCode>
                <c:ptCount val="10"/>
                <c:pt idx="0">
                  <c:v>7.943765067475983E-2</c:v>
                </c:pt>
                <c:pt idx="1">
                  <c:v>0.19355503456124823</c:v>
                </c:pt>
                <c:pt idx="2">
                  <c:v>0.14186927214712486</c:v>
                </c:pt>
                <c:pt idx="5">
                  <c:v>0.14012139607282426</c:v>
                </c:pt>
                <c:pt idx="6">
                  <c:v>0.14908802467312787</c:v>
                </c:pt>
                <c:pt idx="7">
                  <c:v>0.13286680188914035</c:v>
                </c:pt>
                <c:pt idx="8">
                  <c:v>0.13690601708215544</c:v>
                </c:pt>
                <c:pt idx="9">
                  <c:v>0.15130130021972721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0E8-8C42-BA91-166313CAC14A}"/>
            </c:ext>
          </c:extLst>
        </c:ser>
        <c:ser>
          <c:idx val="23"/>
          <c:order val="23"/>
          <c:tx>
            <c:strRef>
              <c:f>Feuil1!$Z$102</c:f>
              <c:strCache>
                <c:ptCount val="1"/>
                <c:pt idx="0">
                  <c:v>4575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Feuil1!$Z$103:$Z$112</c:f>
              <c:numCache>
                <c:formatCode>0.000</c:formatCode>
                <c:ptCount val="10"/>
                <c:pt idx="0">
                  <c:v>8.8138331962966276E-2</c:v>
                </c:pt>
                <c:pt idx="1">
                  <c:v>0.2147443336311865</c:v>
                </c:pt>
                <c:pt idx="2">
                  <c:v>0.186391215695493</c:v>
                </c:pt>
                <c:pt idx="3">
                  <c:v>0.17724638860976327</c:v>
                </c:pt>
                <c:pt idx="4">
                  <c:v>0.17867539152569289</c:v>
                </c:pt>
                <c:pt idx="5">
                  <c:v>0.18669753811417955</c:v>
                </c:pt>
                <c:pt idx="6">
                  <c:v>0.18824014863527627</c:v>
                </c:pt>
                <c:pt idx="7">
                  <c:v>0.15355140074899132</c:v>
                </c:pt>
                <c:pt idx="8">
                  <c:v>0.14353659598116852</c:v>
                </c:pt>
                <c:pt idx="9">
                  <c:v>0.16288317276954234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0E8-8C42-BA91-166313CAC14A}"/>
            </c:ext>
          </c:extLst>
        </c:ser>
        <c:ser>
          <c:idx val="24"/>
          <c:order val="24"/>
          <c:tx>
            <c:strRef>
              <c:f>Feuil1!$AA$102</c:f>
              <c:strCache>
                <c:ptCount val="1"/>
                <c:pt idx="0">
                  <c:v>4581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Feuil1!$AA$103:$AA$112</c:f>
              <c:numCache>
                <c:formatCode>0.000</c:formatCode>
                <c:ptCount val="10"/>
                <c:pt idx="0">
                  <c:v>7.4280573328588062E-2</c:v>
                </c:pt>
                <c:pt idx="1">
                  <c:v>0.19355503456124823</c:v>
                </c:pt>
                <c:pt idx="2">
                  <c:v>0.186391215695493</c:v>
                </c:pt>
                <c:pt idx="3">
                  <c:v>0.16252313178905697</c:v>
                </c:pt>
                <c:pt idx="4">
                  <c:v>0.14224612589901797</c:v>
                </c:pt>
                <c:pt idx="5">
                  <c:v>0.14823928629500394</c:v>
                </c:pt>
                <c:pt idx="6">
                  <c:v>0.1806870107448304</c:v>
                </c:pt>
                <c:pt idx="7">
                  <c:v>0.16353562165559232</c:v>
                </c:pt>
                <c:pt idx="8">
                  <c:v>0.16284175117655519</c:v>
                </c:pt>
                <c:pt idx="9">
                  <c:v>0.16856030566123281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0E8-8C42-BA91-166313CAC14A}"/>
            </c:ext>
          </c:extLst>
        </c:ser>
        <c:ser>
          <c:idx val="25"/>
          <c:order val="25"/>
          <c:tx>
            <c:strRef>
              <c:f>Feuil1!$AB$102</c:f>
              <c:strCache>
                <c:ptCount val="1"/>
                <c:pt idx="0">
                  <c:v>4588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Feuil1!$AB$103:$AB$112</c:f>
              <c:numCache>
                <c:formatCode>0.000</c:formatCode>
                <c:ptCount val="10"/>
                <c:pt idx="0">
                  <c:v>7.8704664033417249E-2</c:v>
                </c:pt>
                <c:pt idx="1">
                  <c:v>0.19355503456124823</c:v>
                </c:pt>
                <c:pt idx="2">
                  <c:v>0.17511020528580401</c:v>
                </c:pt>
                <c:pt idx="3">
                  <c:v>0.17724638860976327</c:v>
                </c:pt>
                <c:pt idx="4">
                  <c:v>0.16857506462136707</c:v>
                </c:pt>
                <c:pt idx="5">
                  <c:v>0.17551337116166588</c:v>
                </c:pt>
                <c:pt idx="6">
                  <c:v>0.1806870107448304</c:v>
                </c:pt>
                <c:pt idx="7">
                  <c:v>0.15857220212404233</c:v>
                </c:pt>
                <c:pt idx="8">
                  <c:v>0.17156531958141197</c:v>
                </c:pt>
                <c:pt idx="9">
                  <c:v>0.17969667177919235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0E8-8C42-BA91-166313CAC14A}"/>
            </c:ext>
          </c:extLst>
        </c:ser>
        <c:ser>
          <c:idx val="26"/>
          <c:order val="26"/>
          <c:tx>
            <c:strRef>
              <c:f>Feuil1!$AC$102</c:f>
              <c:strCache>
                <c:ptCount val="1"/>
                <c:pt idx="0">
                  <c:v>4589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Feuil1!$AC$103:$AC$112</c:f>
              <c:numCache>
                <c:formatCode>0.000</c:formatCode>
                <c:ptCount val="10"/>
                <c:pt idx="0">
                  <c:v>9.8774646808751143E-2</c:v>
                </c:pt>
                <c:pt idx="1">
                  <c:v>0.18255965025978504</c:v>
                </c:pt>
                <c:pt idx="2">
                  <c:v>0.15162910943628116</c:v>
                </c:pt>
                <c:pt idx="3">
                  <c:v>0.17724638860976327</c:v>
                </c:pt>
                <c:pt idx="4">
                  <c:v>0.14224612589901797</c:v>
                </c:pt>
                <c:pt idx="5">
                  <c:v>0.14823928629500394</c:v>
                </c:pt>
                <c:pt idx="6">
                  <c:v>0.15720591489530755</c:v>
                </c:pt>
                <c:pt idx="7">
                  <c:v>0.14333223556730545</c:v>
                </c:pt>
                <c:pt idx="8">
                  <c:v>0.14616073980731725</c:v>
                </c:pt>
                <c:pt idx="9">
                  <c:v>0.17416418317923132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60E8-8C42-BA91-166313CAC14A}"/>
            </c:ext>
          </c:extLst>
        </c:ser>
        <c:ser>
          <c:idx val="27"/>
          <c:order val="27"/>
          <c:tx>
            <c:strRef>
              <c:f>Feuil1!$AD$102</c:f>
              <c:strCache>
                <c:ptCount val="1"/>
                <c:pt idx="0">
                  <c:v>4591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Feuil1!$AD$103:$AD$112</c:f>
              <c:numCache>
                <c:formatCode>0.000</c:formatCode>
                <c:ptCount val="10"/>
                <c:pt idx="0">
                  <c:v>9.2424167553051717E-2</c:v>
                </c:pt>
                <c:pt idx="1">
                  <c:v>0.19355503456124823</c:v>
                </c:pt>
                <c:pt idx="2">
                  <c:v>0.17511020528580401</c:v>
                </c:pt>
                <c:pt idx="3">
                  <c:v>0.19148682772437353</c:v>
                </c:pt>
                <c:pt idx="4">
                  <c:v>0.17281211756462178</c:v>
                </c:pt>
                <c:pt idx="5">
                  <c:v>0.17172038214452678</c:v>
                </c:pt>
                <c:pt idx="6">
                  <c:v>0.18447999976196949</c:v>
                </c:pt>
                <c:pt idx="7">
                  <c:v>0.14333223556730545</c:v>
                </c:pt>
                <c:pt idx="8">
                  <c:v>0.13017263442318705</c:v>
                </c:pt>
                <c:pt idx="9">
                  <c:v>0.15130130021972721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0E8-8C42-BA91-166313CAC14A}"/>
            </c:ext>
          </c:extLst>
        </c:ser>
        <c:ser>
          <c:idx val="28"/>
          <c:order val="28"/>
          <c:tx>
            <c:strRef>
              <c:f>Feuil1!$AE$102</c:f>
              <c:strCache>
                <c:ptCount val="1"/>
                <c:pt idx="0">
                  <c:v>4665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Feuil1!$AE$103:$AE$112</c:f>
              <c:numCache>
                <c:formatCode>0.000</c:formatCode>
                <c:ptCount val="10"/>
                <c:pt idx="1">
                  <c:v>0.17127863985009606</c:v>
                </c:pt>
                <c:pt idx="2">
                  <c:v>0.13939465301926957</c:v>
                </c:pt>
                <c:pt idx="3">
                  <c:v>0.17724638860976327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60E8-8C42-BA91-166313CAC14A}"/>
            </c:ext>
          </c:extLst>
        </c:ser>
        <c:ser>
          <c:idx val="29"/>
          <c:order val="29"/>
          <c:tx>
            <c:strRef>
              <c:f>Feuil1!$AF$102</c:f>
              <c:strCache>
                <c:ptCount val="1"/>
                <c:pt idx="0">
                  <c:v>4671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Feuil1!$AF$103:$AF$112</c:f>
              <c:numCache>
                <c:formatCode>0.000</c:formatCode>
                <c:ptCount val="10"/>
                <c:pt idx="1">
                  <c:v>0.19355503456124823</c:v>
                </c:pt>
                <c:pt idx="3">
                  <c:v>0.1549699938986111</c:v>
                </c:pt>
                <c:pt idx="4">
                  <c:v>0.14224612589901797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60E8-8C42-BA91-166313CAC14A}"/>
            </c:ext>
          </c:extLst>
        </c:ser>
        <c:ser>
          <c:idx val="30"/>
          <c:order val="30"/>
          <c:tx>
            <c:strRef>
              <c:f>Feuil1!$AG$102</c:f>
              <c:strCache>
                <c:ptCount val="1"/>
                <c:pt idx="0">
                  <c:v>4672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Feuil1!$AG$103:$AG$112</c:f>
              <c:numCache>
                <c:formatCode>0.000</c:formatCode>
                <c:ptCount val="10"/>
                <c:pt idx="3">
                  <c:v>0.17724638860976327</c:v>
                </c:pt>
                <c:pt idx="4">
                  <c:v>0.14224612589901797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60E8-8C42-BA91-166313CAC14A}"/>
            </c:ext>
          </c:extLst>
        </c:ser>
        <c:ser>
          <c:idx val="31"/>
          <c:order val="31"/>
          <c:tx>
            <c:strRef>
              <c:f>Feuil1!$AH$102</c:f>
              <c:strCache>
                <c:ptCount val="1"/>
                <c:pt idx="0">
                  <c:v>4673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Feuil1!$AH$103:$AH$112</c:f>
              <c:numCache>
                <c:formatCode>0.000</c:formatCode>
                <c:ptCount val="10"/>
                <c:pt idx="1">
                  <c:v>0.18255965025978504</c:v>
                </c:pt>
                <c:pt idx="2">
                  <c:v>0.15761947312546853</c:v>
                </c:pt>
                <c:pt idx="3">
                  <c:v>0.13148889804908825</c:v>
                </c:pt>
                <c:pt idx="4">
                  <c:v>0.12376272020500489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60E8-8C42-BA91-166313CAC14A}"/>
            </c:ext>
          </c:extLst>
        </c:ser>
        <c:ser>
          <c:idx val="32"/>
          <c:order val="32"/>
          <c:tx>
            <c:strRef>
              <c:f>Feuil1!$AI$102</c:f>
              <c:strCache>
                <c:ptCount val="1"/>
                <c:pt idx="0">
                  <c:v>4676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Feuil1!$AI$103:$AI$112</c:f>
              <c:numCache>
                <c:formatCode>0.000</c:formatCode>
                <c:ptCount val="10"/>
                <c:pt idx="1">
                  <c:v>0.19355503456124823</c:v>
                </c:pt>
                <c:pt idx="2">
                  <c:v>0.16352833273598888</c:v>
                </c:pt>
                <c:pt idx="5">
                  <c:v>0.16013850959471165</c:v>
                </c:pt>
                <c:pt idx="6">
                  <c:v>0.18824014863527627</c:v>
                </c:pt>
                <c:pt idx="7">
                  <c:v>0.13286680188914035</c:v>
                </c:pt>
                <c:pt idx="8">
                  <c:v>0.13152768850815311</c:v>
                </c:pt>
                <c:pt idx="9">
                  <c:v>0.14300620118884466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60E8-8C42-BA91-166313CAC14A}"/>
            </c:ext>
          </c:extLst>
        </c:ser>
        <c:ser>
          <c:idx val="33"/>
          <c:order val="33"/>
          <c:tx>
            <c:strRef>
              <c:f>Feuil1!$AJ$102</c:f>
              <c:strCache>
                <c:ptCount val="1"/>
                <c:pt idx="0">
                  <c:v>4689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Feuil1!$AJ$103:$AJ$112</c:f>
              <c:numCache>
                <c:formatCode>0.000</c:formatCode>
                <c:ptCount val="10"/>
                <c:pt idx="0">
                  <c:v>7.943765067475983E-2</c:v>
                </c:pt>
                <c:pt idx="1">
                  <c:v>0.18255965025978504</c:v>
                </c:pt>
                <c:pt idx="2">
                  <c:v>0.17511020528580401</c:v>
                </c:pt>
                <c:pt idx="7">
                  <c:v>0.16353562165559232</c:v>
                </c:pt>
                <c:pt idx="8">
                  <c:v>0.15650157314553614</c:v>
                </c:pt>
                <c:pt idx="9">
                  <c:v>0.14539244060920686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60E8-8C42-BA91-166313CAC14A}"/>
            </c:ext>
          </c:extLst>
        </c:ser>
        <c:ser>
          <c:idx val="34"/>
          <c:order val="34"/>
          <c:tx>
            <c:strRef>
              <c:f>Feuil1!$AK$102</c:f>
              <c:strCache>
                <c:ptCount val="1"/>
                <c:pt idx="0">
                  <c:v>4692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Feuil1!$AK$103:$AK$112</c:f>
              <c:numCache>
                <c:formatCode>0.000</c:formatCode>
                <c:ptCount val="10"/>
                <c:pt idx="1">
                  <c:v>0.18255965025978504</c:v>
                </c:pt>
                <c:pt idx="2">
                  <c:v>0.17511020528580401</c:v>
                </c:pt>
                <c:pt idx="4">
                  <c:v>0.19339864834639942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60E8-8C42-BA91-166313CAC14A}"/>
            </c:ext>
          </c:extLst>
        </c:ser>
        <c:ser>
          <c:idx val="35"/>
          <c:order val="35"/>
          <c:tx>
            <c:strRef>
              <c:f>Feuil1!$AL$102</c:f>
              <c:strCache>
                <c:ptCount val="1"/>
                <c:pt idx="0">
                  <c:v>4697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Feuil1!$AL$103:$AL$112</c:f>
              <c:numCache>
                <c:formatCode>0.000</c:formatCode>
                <c:ptCount val="10"/>
                <c:pt idx="1">
                  <c:v>0.17127863985009606</c:v>
                </c:pt>
                <c:pt idx="2">
                  <c:v>0.17511020528580401</c:v>
                </c:pt>
                <c:pt idx="3">
                  <c:v>0.1549699938986111</c:v>
                </c:pt>
                <c:pt idx="4">
                  <c:v>0.15120096855194443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60E8-8C42-BA91-166313CAC14A}"/>
            </c:ext>
          </c:extLst>
        </c:ser>
        <c:ser>
          <c:idx val="36"/>
          <c:order val="36"/>
          <c:tx>
            <c:strRef>
              <c:f>Feuil1!$AM$102</c:f>
              <c:strCache>
                <c:ptCount val="1"/>
                <c:pt idx="0">
                  <c:v>4707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Feuil1!$AM$103:$AM$112</c:f>
              <c:numCache>
                <c:formatCode>0.000</c:formatCode>
                <c:ptCount val="10"/>
                <c:pt idx="0">
                  <c:v>5.0675940433173583E-2</c:v>
                </c:pt>
                <c:pt idx="2">
                  <c:v>0.12680552571124903</c:v>
                </c:pt>
                <c:pt idx="5">
                  <c:v>0.14012139607282426</c:v>
                </c:pt>
                <c:pt idx="6">
                  <c:v>0.1730001820785394</c:v>
                </c:pt>
                <c:pt idx="7">
                  <c:v>0.14333223556730545</c:v>
                </c:pt>
                <c:pt idx="8">
                  <c:v>0.14353659598116852</c:v>
                </c:pt>
                <c:pt idx="9">
                  <c:v>0.15130130021972721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60E8-8C42-BA91-166313CAC14A}"/>
            </c:ext>
          </c:extLst>
        </c:ser>
        <c:ser>
          <c:idx val="37"/>
          <c:order val="37"/>
          <c:tx>
            <c:strRef>
              <c:f>Feuil1!$AN$102</c:f>
              <c:strCache>
                <c:ptCount val="1"/>
                <c:pt idx="0">
                  <c:v>120233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Feuil1!$AN$103:$AN$112</c:f>
              <c:numCache>
                <c:formatCode>0.000</c:formatCode>
                <c:ptCount val="10"/>
                <c:pt idx="0">
                  <c:v>7.943765067475983E-2</c:v>
                </c:pt>
                <c:pt idx="1">
                  <c:v>0.1608689528483318</c:v>
                </c:pt>
                <c:pt idx="2">
                  <c:v>0.16935787639671274</c:v>
                </c:pt>
                <c:pt idx="3">
                  <c:v>0.16994714986826387</c:v>
                </c:pt>
                <c:pt idx="4">
                  <c:v>0.14674662712569453</c:v>
                </c:pt>
                <c:pt idx="5">
                  <c:v>0.15224202874867787</c:v>
                </c:pt>
                <c:pt idx="6">
                  <c:v>0.16517484456658282</c:v>
                </c:pt>
                <c:pt idx="7">
                  <c:v>0.13286680188914035</c:v>
                </c:pt>
                <c:pt idx="8">
                  <c:v>0.13690601708215544</c:v>
                </c:pt>
                <c:pt idx="9">
                  <c:v>0.13332792920782621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C-8944-9C27-1C4299BE8107}"/>
            </c:ext>
          </c:extLst>
        </c:ser>
        <c:ser>
          <c:idx val="38"/>
          <c:order val="38"/>
          <c:tx>
            <c:strRef>
              <c:f>Feuil1!$AO$102</c:f>
              <c:strCache>
                <c:ptCount val="1"/>
                <c:pt idx="0">
                  <c:v>120234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Feuil1!$AO$103:$AO$112</c:f>
              <c:numCache>
                <c:formatCode>0.000</c:formatCode>
                <c:ptCount val="10"/>
                <c:pt idx="1">
                  <c:v>0.15969676730028093</c:v>
                </c:pt>
                <c:pt idx="2">
                  <c:v>0.15162910943628116</c:v>
                </c:pt>
                <c:pt idx="4">
                  <c:v>0.12376272020500489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C-8944-9C27-1C4299BE8107}"/>
            </c:ext>
          </c:extLst>
        </c:ser>
        <c:ser>
          <c:idx val="39"/>
          <c:order val="39"/>
          <c:tx>
            <c:strRef>
              <c:f>Feuil1!$AP$102</c:f>
              <c:strCache>
                <c:ptCount val="1"/>
                <c:pt idx="0">
                  <c:v>120235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Feuil1!$AP$103:$AP$112</c:f>
              <c:numCache>
                <c:formatCode>0.000</c:formatCode>
                <c:ptCount val="10"/>
                <c:pt idx="0">
                  <c:v>6.2257812982988714E-2</c:v>
                </c:pt>
                <c:pt idx="1">
                  <c:v>0.18255965025978504</c:v>
                </c:pt>
                <c:pt idx="2">
                  <c:v>0.17511020528580401</c:v>
                </c:pt>
                <c:pt idx="3">
                  <c:v>0.18442497323688678</c:v>
                </c:pt>
                <c:pt idx="4">
                  <c:v>0.13769849814829738</c:v>
                </c:pt>
                <c:pt idx="5">
                  <c:v>0.16403355347823578</c:v>
                </c:pt>
                <c:pt idx="6">
                  <c:v>0.1806870107448304</c:v>
                </c:pt>
                <c:pt idx="7">
                  <c:v>0.13286680188914035</c:v>
                </c:pt>
                <c:pt idx="8">
                  <c:v>0.13017263442318705</c:v>
                </c:pt>
                <c:pt idx="9">
                  <c:v>0.15130130021972721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0C-8944-9C27-1C4299BE8107}"/>
            </c:ext>
          </c:extLst>
        </c:ser>
        <c:ser>
          <c:idx val="40"/>
          <c:order val="40"/>
          <c:tx>
            <c:strRef>
              <c:f>Feuil1!$AQ$102</c:f>
              <c:strCache>
                <c:ptCount val="1"/>
                <c:pt idx="0">
                  <c:v>120236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Feuil1!$AQ$103:$AQ$112</c:f>
              <c:numCache>
                <c:formatCode>0.000</c:formatCode>
                <c:ptCount val="10"/>
                <c:pt idx="0">
                  <c:v>7.2051512069511325E-2</c:v>
                </c:pt>
                <c:pt idx="1">
                  <c:v>0.17127863985009606</c:v>
                </c:pt>
                <c:pt idx="2">
                  <c:v>0.16352833273598888</c:v>
                </c:pt>
                <c:pt idx="3">
                  <c:v>0.19843568767970132</c:v>
                </c:pt>
                <c:pt idx="4">
                  <c:v>0.17700823215823003</c:v>
                </c:pt>
                <c:pt idx="7">
                  <c:v>0.14333223556730545</c:v>
                </c:pt>
                <c:pt idx="8">
                  <c:v>0.14353659598116852</c:v>
                </c:pt>
                <c:pt idx="9">
                  <c:v>0.16288317276954234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0C-8944-9C27-1C4299BE8107}"/>
            </c:ext>
          </c:extLst>
        </c:ser>
        <c:ser>
          <c:idx val="41"/>
          <c:order val="41"/>
          <c:tx>
            <c:strRef>
              <c:f>Feuil1!$AR$102</c:f>
              <c:strCache>
                <c:ptCount val="1"/>
                <c:pt idx="0">
                  <c:v>120237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Feuil1!$AR$103:$AR$112</c:f>
              <c:numCache>
                <c:formatCode>0.000</c:formatCode>
                <c:ptCount val="10"/>
                <c:pt idx="0">
                  <c:v>6.9810950873434585E-2</c:v>
                </c:pt>
                <c:pt idx="1">
                  <c:v>0.17695577274178653</c:v>
                </c:pt>
                <c:pt idx="5">
                  <c:v>0.16403355347823578</c:v>
                </c:pt>
                <c:pt idx="6">
                  <c:v>0.16910513819501527</c:v>
                </c:pt>
                <c:pt idx="7">
                  <c:v>0.14333223556730545</c:v>
                </c:pt>
                <c:pt idx="8">
                  <c:v>0.13017263442318705</c:v>
                </c:pt>
                <c:pt idx="9">
                  <c:v>0.14776564040482154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0C-8944-9C27-1C4299BE8107}"/>
            </c:ext>
          </c:extLst>
        </c:ser>
        <c:ser>
          <c:idx val="42"/>
          <c:order val="42"/>
          <c:tx>
            <c:strRef>
              <c:f>Feuil1!$AS$102</c:f>
              <c:strCache>
                <c:ptCount val="1"/>
                <c:pt idx="0">
                  <c:v>120238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Feuil1!$AS$103:$AS$112</c:f>
              <c:numCache>
                <c:formatCode>0.000</c:formatCode>
                <c:ptCount val="10"/>
                <c:pt idx="0">
                  <c:v>8.3084141298908065E-2</c:v>
                </c:pt>
                <c:pt idx="1">
                  <c:v>0.18255965025978504</c:v>
                </c:pt>
                <c:pt idx="2">
                  <c:v>0.16352833273598888</c:v>
                </c:pt>
                <c:pt idx="5">
                  <c:v>0.17927352003497266</c:v>
                </c:pt>
                <c:pt idx="6">
                  <c:v>0.18447999976196949</c:v>
                </c:pt>
                <c:pt idx="7">
                  <c:v>0.13286680188914035</c:v>
                </c:pt>
                <c:pt idx="8">
                  <c:v>0.13017263442318705</c:v>
                </c:pt>
                <c:pt idx="9">
                  <c:v>0.12716762050300789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0C-8944-9C27-1C4299BE8107}"/>
            </c:ext>
          </c:extLst>
        </c:ser>
        <c:ser>
          <c:idx val="43"/>
          <c:order val="43"/>
          <c:tx>
            <c:strRef>
              <c:f>Feuil1!$AT$102</c:f>
              <c:strCache>
                <c:ptCount val="1"/>
                <c:pt idx="0">
                  <c:v>120239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Feuil1!$AT$103:$AT$112</c:f>
              <c:numCache>
                <c:formatCode>0.000</c:formatCode>
                <c:ptCount val="10"/>
                <c:pt idx="1">
                  <c:v>0.15969676730028093</c:v>
                </c:pt>
                <c:pt idx="2">
                  <c:v>0.16586954855089142</c:v>
                </c:pt>
                <c:pt idx="3">
                  <c:v>0.18442497323688678</c:v>
                </c:pt>
                <c:pt idx="4">
                  <c:v>0.14674662712569453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00C-8944-9C27-1C4299BE8107}"/>
            </c:ext>
          </c:extLst>
        </c:ser>
        <c:ser>
          <c:idx val="44"/>
          <c:order val="44"/>
          <c:tx>
            <c:strRef>
              <c:f>Feuil1!$AU$102</c:f>
              <c:strCache>
                <c:ptCount val="1"/>
                <c:pt idx="0">
                  <c:v>120240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Feuil1!$AU$103:$AU$112</c:f>
              <c:numCache>
                <c:formatCode>0.000</c:formatCode>
                <c:ptCount val="10"/>
                <c:pt idx="0">
                  <c:v>9.028653658323238E-2</c:v>
                </c:pt>
                <c:pt idx="1">
                  <c:v>0.2042788999530214</c:v>
                </c:pt>
                <c:pt idx="2">
                  <c:v>0.17511020528580401</c:v>
                </c:pt>
                <c:pt idx="3">
                  <c:v>0.18442497323688678</c:v>
                </c:pt>
                <c:pt idx="4">
                  <c:v>0.15120096855194443</c:v>
                </c:pt>
                <c:pt idx="5">
                  <c:v>0.16403355347823578</c:v>
                </c:pt>
                <c:pt idx="6">
                  <c:v>0.18824014863527627</c:v>
                </c:pt>
                <c:pt idx="7">
                  <c:v>0.1484718752197165</c:v>
                </c:pt>
                <c:pt idx="8">
                  <c:v>0.14353659598116852</c:v>
                </c:pt>
                <c:pt idx="9">
                  <c:v>0.12716762050300789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00C-8944-9C27-1C4299BE8107}"/>
            </c:ext>
          </c:extLst>
        </c:ser>
        <c:ser>
          <c:idx val="45"/>
          <c:order val="45"/>
          <c:tx>
            <c:strRef>
              <c:f>Feuil1!$AV$102</c:f>
              <c:strCache>
                <c:ptCount val="1"/>
                <c:pt idx="0">
                  <c:v>120241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Feuil1!$AV$103:$AV$112</c:f>
              <c:numCache>
                <c:formatCode>0.000</c:formatCode>
                <c:ptCount val="10"/>
                <c:pt idx="0">
                  <c:v>7.1305941960385866E-2</c:v>
                </c:pt>
                <c:pt idx="1">
                  <c:v>0.18255965025978504</c:v>
                </c:pt>
                <c:pt idx="2">
                  <c:v>0.16352833273598888</c:v>
                </c:pt>
                <c:pt idx="5">
                  <c:v>0.17927352003497266</c:v>
                </c:pt>
                <c:pt idx="7">
                  <c:v>0.17329545894474863</c:v>
                </c:pt>
                <c:pt idx="8">
                  <c:v>0.18132515687056827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00C-8944-9C27-1C4299BE8107}"/>
            </c:ext>
          </c:extLst>
        </c:ser>
        <c:ser>
          <c:idx val="46"/>
          <c:order val="46"/>
          <c:tx>
            <c:strRef>
              <c:f>Feuil1!$AW$102</c:f>
              <c:strCache>
                <c:ptCount val="1"/>
                <c:pt idx="0">
                  <c:v>120242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Feuil1!$AW$103:$AW$112</c:f>
              <c:numCache>
                <c:formatCode>0.000</c:formatCode>
                <c:ptCount val="10"/>
                <c:pt idx="0">
                  <c:v>7.5760283386635763E-2</c:v>
                </c:pt>
                <c:pt idx="1">
                  <c:v>0.19895006644795443</c:v>
                </c:pt>
                <c:pt idx="2">
                  <c:v>0.16935787639671274</c:v>
                </c:pt>
                <c:pt idx="5">
                  <c:v>0.16013850959471165</c:v>
                </c:pt>
                <c:pt idx="6">
                  <c:v>0.19566416671448317</c:v>
                </c:pt>
                <c:pt idx="7">
                  <c:v>0.16353562165559232</c:v>
                </c:pt>
                <c:pt idx="8">
                  <c:v>0.14353659598116852</c:v>
                </c:pt>
                <c:pt idx="9">
                  <c:v>0.15130130021972721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00C-8944-9C27-1C4299BE8107}"/>
            </c:ext>
          </c:extLst>
        </c:ser>
        <c:ser>
          <c:idx val="47"/>
          <c:order val="47"/>
          <c:tx>
            <c:strRef>
              <c:f>Feuil1!$AX$102</c:f>
              <c:strCache>
                <c:ptCount val="1"/>
                <c:pt idx="0">
                  <c:v>120243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Feuil1!$AX$103:$AX$112</c:f>
              <c:numCache>
                <c:formatCode>0.000</c:formatCode>
                <c:ptCount val="10"/>
                <c:pt idx="0">
                  <c:v>9.1712792321264391E-2</c:v>
                </c:pt>
                <c:pt idx="1">
                  <c:v>0.18255965025978504</c:v>
                </c:pt>
                <c:pt idx="2">
                  <c:v>0.16352833273598888</c:v>
                </c:pt>
                <c:pt idx="3">
                  <c:v>0.16252313178905697</c:v>
                </c:pt>
                <c:pt idx="4">
                  <c:v>0.14224612589901797</c:v>
                </c:pt>
                <c:pt idx="5">
                  <c:v>0.14823928629500394</c:v>
                </c:pt>
                <c:pt idx="6">
                  <c:v>0.15316593709356741</c:v>
                </c:pt>
                <c:pt idx="7">
                  <c:v>0.15355140074899132</c:v>
                </c:pt>
                <c:pt idx="8">
                  <c:v>0.13017263442318705</c:v>
                </c:pt>
                <c:pt idx="9">
                  <c:v>0.15130130021972721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0C-8944-9C27-1C4299BE8107}"/>
            </c:ext>
          </c:extLst>
        </c:ser>
        <c:ser>
          <c:idx val="48"/>
          <c:order val="48"/>
          <c:tx>
            <c:strRef>
              <c:f>Feuil1!$AY$102</c:f>
              <c:strCache>
                <c:ptCount val="1"/>
                <c:pt idx="0">
                  <c:v>120244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Feuil1!$AY$103:$AY$112</c:f>
              <c:numCache>
                <c:formatCode>0.000</c:formatCode>
                <c:ptCount val="10"/>
                <c:pt idx="0">
                  <c:v>6.9810950873434585E-2</c:v>
                </c:pt>
                <c:pt idx="1">
                  <c:v>0.12424942222578372</c:v>
                </c:pt>
                <c:pt idx="2">
                  <c:v>0.13690585261557486</c:v>
                </c:pt>
                <c:pt idx="3">
                  <c:v>0.1549699938986111</c:v>
                </c:pt>
                <c:pt idx="4">
                  <c:v>0.12376272020500489</c:v>
                </c:pt>
                <c:pt idx="5">
                  <c:v>0.10604160650054895</c:v>
                </c:pt>
                <c:pt idx="6">
                  <c:v>0.14908802467312787</c:v>
                </c:pt>
                <c:pt idx="7">
                  <c:v>0.13813104188149761</c:v>
                </c:pt>
                <c:pt idx="8">
                  <c:v>0.12608191832103244</c:v>
                </c:pt>
                <c:pt idx="9">
                  <c:v>0.13576779226492541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00C-8944-9C27-1C4299BE8107}"/>
            </c:ext>
          </c:extLst>
        </c:ser>
        <c:ser>
          <c:idx val="49"/>
          <c:order val="49"/>
          <c:tx>
            <c:strRef>
              <c:f>Feuil1!$AZ$102</c:f>
              <c:strCache>
                <c:ptCount val="1"/>
                <c:pt idx="0">
                  <c:v>120245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Feuil1!$AZ$103:$AZ$112</c:f>
              <c:numCache>
                <c:formatCode>0.000</c:formatCode>
                <c:ptCount val="10"/>
                <c:pt idx="0">
                  <c:v>6.3778986103521618E-2</c:v>
                </c:pt>
                <c:pt idx="1">
                  <c:v>0.17127863985009606</c:v>
                </c:pt>
                <c:pt idx="2">
                  <c:v>0.20811046538872935</c:v>
                </c:pt>
                <c:pt idx="3">
                  <c:v>0.16252313178905697</c:v>
                </c:pt>
                <c:pt idx="4">
                  <c:v>0.15561008745699945</c:v>
                </c:pt>
                <c:pt idx="5">
                  <c:v>0.14012139607282426</c:v>
                </c:pt>
                <c:pt idx="6">
                  <c:v>0.15720591489530755</c:v>
                </c:pt>
                <c:pt idx="7">
                  <c:v>0.14333223556730545</c:v>
                </c:pt>
                <c:pt idx="8">
                  <c:v>0.15650157314553614</c:v>
                </c:pt>
                <c:pt idx="9">
                  <c:v>0.15713084388045107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00C-8944-9C27-1C4299BE8107}"/>
            </c:ext>
          </c:extLst>
        </c:ser>
        <c:ser>
          <c:idx val="50"/>
          <c:order val="50"/>
          <c:tx>
            <c:strRef>
              <c:f>Feuil1!$BA$102</c:f>
              <c:strCache>
                <c:ptCount val="1"/>
                <c:pt idx="0">
                  <c:v>120246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Feuil1!$BA$103:$BA$112</c:f>
              <c:numCache>
                <c:formatCode>0.000</c:formatCode>
                <c:ptCount val="10"/>
                <c:pt idx="0">
                  <c:v>7.1305941960385866E-2</c:v>
                </c:pt>
                <c:pt idx="1">
                  <c:v>0.19355503456124823</c:v>
                </c:pt>
                <c:pt idx="2">
                  <c:v>0.17281840850621921</c:v>
                </c:pt>
                <c:pt idx="3">
                  <c:v>0.16994714986826387</c:v>
                </c:pt>
                <c:pt idx="4">
                  <c:v>0.15120096855194443</c:v>
                </c:pt>
                <c:pt idx="5">
                  <c:v>0.15620821596627921</c:v>
                </c:pt>
                <c:pt idx="6">
                  <c:v>0.1730001820785394</c:v>
                </c:pt>
                <c:pt idx="7">
                  <c:v>0.14333223556730545</c:v>
                </c:pt>
                <c:pt idx="8">
                  <c:v>0.14089649981496</c:v>
                </c:pt>
                <c:pt idx="9">
                  <c:v>0.14894739482624986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00C-8944-9C27-1C4299BE8107}"/>
            </c:ext>
          </c:extLst>
        </c:ser>
        <c:ser>
          <c:idx val="51"/>
          <c:order val="51"/>
          <c:tx>
            <c:strRef>
              <c:f>Feuil1!$BB$102</c:f>
              <c:strCache>
                <c:ptCount val="1"/>
                <c:pt idx="0">
                  <c:v>120247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Feuil1!$BB$103:$BB$112</c:f>
              <c:numCache>
                <c:formatCode>0.000</c:formatCode>
                <c:ptCount val="10"/>
                <c:pt idx="0">
                  <c:v>6.3019065556345399E-2</c:v>
                </c:pt>
                <c:pt idx="1">
                  <c:v>0.15969676730028093</c:v>
                </c:pt>
                <c:pt idx="2">
                  <c:v>0.15283381057465184</c:v>
                </c:pt>
                <c:pt idx="3">
                  <c:v>0.16252313178905697</c:v>
                </c:pt>
                <c:pt idx="4">
                  <c:v>0.15120096855194443</c:v>
                </c:pt>
                <c:pt idx="5">
                  <c:v>0.16013850959471165</c:v>
                </c:pt>
                <c:pt idx="6">
                  <c:v>0.1806870107448304</c:v>
                </c:pt>
                <c:pt idx="7">
                  <c:v>0.13498016120253942</c:v>
                </c:pt>
                <c:pt idx="8">
                  <c:v>0.11638434993755364</c:v>
                </c:pt>
                <c:pt idx="9">
                  <c:v>0.146580661547143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00C-8944-9C27-1C4299BE8107}"/>
            </c:ext>
          </c:extLst>
        </c:ser>
        <c:ser>
          <c:idx val="52"/>
          <c:order val="52"/>
          <c:tx>
            <c:strRef>
              <c:f>Feuil1!$BC$102</c:f>
              <c:strCache>
                <c:ptCount val="1"/>
                <c:pt idx="0">
                  <c:v>120248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Feuil1!$BC$103:$BC$112</c:f>
              <c:numCache>
                <c:formatCode>0.000</c:formatCode>
                <c:ptCount val="10"/>
                <c:pt idx="0">
                  <c:v>7.5760283386635763E-2</c:v>
                </c:pt>
                <c:pt idx="1">
                  <c:v>0.16552631096100479</c:v>
                </c:pt>
                <c:pt idx="2">
                  <c:v>0.15162910943628116</c:v>
                </c:pt>
                <c:pt idx="3">
                  <c:v>0.16625100430830009</c:v>
                </c:pt>
                <c:pt idx="4">
                  <c:v>0.15120096855194443</c:v>
                </c:pt>
                <c:pt idx="5">
                  <c:v>0.14012139607282426</c:v>
                </c:pt>
                <c:pt idx="6">
                  <c:v>0.16517484456658282</c:v>
                </c:pt>
                <c:pt idx="9">
                  <c:v>0.14060677805839017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00C-8944-9C27-1C4299BE8107}"/>
            </c:ext>
          </c:extLst>
        </c:ser>
        <c:ser>
          <c:idx val="53"/>
          <c:order val="53"/>
          <c:tx>
            <c:strRef>
              <c:f>Feuil1!$BD$102</c:f>
              <c:strCache>
                <c:ptCount val="1"/>
                <c:pt idx="0">
                  <c:v>120249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Feuil1!$BD$103:$BD$112</c:f>
              <c:numCache>
                <c:formatCode>0.000</c:formatCode>
                <c:ptCount val="10"/>
                <c:pt idx="0">
                  <c:v>7.2051512069511325E-2</c:v>
                </c:pt>
                <c:pt idx="1">
                  <c:v>0.18478111025374333</c:v>
                </c:pt>
                <c:pt idx="2">
                  <c:v>0.15162910943628116</c:v>
                </c:pt>
                <c:pt idx="3">
                  <c:v>0.21200849486897511</c:v>
                </c:pt>
                <c:pt idx="4">
                  <c:v>0.19339864834639942</c:v>
                </c:pt>
                <c:pt idx="5">
                  <c:v>0.16789397429147379</c:v>
                </c:pt>
                <c:pt idx="6">
                  <c:v>0.17686060289177741</c:v>
                </c:pt>
                <c:pt idx="7">
                  <c:v>0.14333223556730545</c:v>
                </c:pt>
                <c:pt idx="8">
                  <c:v>0.12056699364972956</c:v>
                </c:pt>
                <c:pt idx="9">
                  <c:v>0.14180814668589803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00C-8944-9C27-1C4299BE8107}"/>
            </c:ext>
          </c:extLst>
        </c:ser>
        <c:ser>
          <c:idx val="54"/>
          <c:order val="54"/>
          <c:tx>
            <c:strRef>
              <c:f>Feuil1!$BE$102</c:f>
              <c:strCache>
                <c:ptCount val="1"/>
                <c:pt idx="0">
                  <c:v>120250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Feuil1!$BE$103:$BE$112</c:f>
              <c:numCache>
                <c:formatCode>0.000</c:formatCode>
                <c:ptCount val="10"/>
                <c:pt idx="1">
                  <c:v>0.18255965025978504</c:v>
                </c:pt>
                <c:pt idx="2">
                  <c:v>0.15162910943628116</c:v>
                </c:pt>
                <c:pt idx="5">
                  <c:v>0.14012139607282426</c:v>
                </c:pt>
                <c:pt idx="6">
                  <c:v>0.14908802467312787</c:v>
                </c:pt>
                <c:pt idx="7">
                  <c:v>0.12214293649736718</c:v>
                </c:pt>
                <c:pt idx="8">
                  <c:v>0.13017263442318705</c:v>
                </c:pt>
                <c:pt idx="9">
                  <c:v>0.12716762050300789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00C-8944-9C27-1C4299BE8107}"/>
            </c:ext>
          </c:extLst>
        </c:ser>
        <c:ser>
          <c:idx val="55"/>
          <c:order val="55"/>
          <c:tx>
            <c:strRef>
              <c:f>Feuil1!$BF$102</c:f>
              <c:strCache>
                <c:ptCount val="1"/>
                <c:pt idx="0">
                  <c:v>120251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Feuil1!$BF$103:$BF$112</c:f>
              <c:numCache>
                <c:formatCode>0.000</c:formatCode>
                <c:ptCount val="10"/>
                <c:pt idx="0">
                  <c:v>7.8704664033417249E-2</c:v>
                </c:pt>
                <c:pt idx="1">
                  <c:v>0.18809213885974607</c:v>
                </c:pt>
                <c:pt idx="2">
                  <c:v>0.19192370429545402</c:v>
                </c:pt>
                <c:pt idx="3">
                  <c:v>0.19148682772437353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00C-8944-9C27-1C4299BE8107}"/>
            </c:ext>
          </c:extLst>
        </c:ser>
        <c:ser>
          <c:idx val="56"/>
          <c:order val="56"/>
          <c:tx>
            <c:strRef>
              <c:f>Feuil1!$BG$102</c:f>
              <c:strCache>
                <c:ptCount val="1"/>
                <c:pt idx="0">
                  <c:v>120252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Feuil1!$BG$103:$BG$112</c:f>
              <c:numCache>
                <c:formatCode>0.000</c:formatCode>
                <c:ptCount val="10"/>
                <c:pt idx="0">
                  <c:v>6.5294849708470881E-2</c:v>
                </c:pt>
                <c:pt idx="1">
                  <c:v>0.14779754400057321</c:v>
                </c:pt>
                <c:pt idx="2">
                  <c:v>0.12680552571124903</c:v>
                </c:pt>
                <c:pt idx="3">
                  <c:v>0.17724638860976327</c:v>
                </c:pt>
                <c:pt idx="4">
                  <c:v>0.13310274645914832</c:v>
                </c:pt>
                <c:pt idx="5">
                  <c:v>0.10604160650054895</c:v>
                </c:pt>
                <c:pt idx="6">
                  <c:v>0.15720591489530755</c:v>
                </c:pt>
                <c:pt idx="7">
                  <c:v>0.15355140074899132</c:v>
                </c:pt>
                <c:pt idx="8">
                  <c:v>0.13017263442318705</c:v>
                </c:pt>
                <c:pt idx="9">
                  <c:v>0.13940207692001949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200C-8944-9C27-1C4299BE8107}"/>
            </c:ext>
          </c:extLst>
        </c:ser>
        <c:ser>
          <c:idx val="57"/>
          <c:order val="57"/>
          <c:tx>
            <c:strRef>
              <c:f>Feuil1!$BH$102</c:f>
              <c:strCache>
                <c:ptCount val="1"/>
                <c:pt idx="0">
                  <c:v>120253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Feuil1!$BH$103:$BH$112</c:f>
              <c:numCache>
                <c:formatCode>0.000</c:formatCode>
                <c:ptCount val="10"/>
                <c:pt idx="0">
                  <c:v>9.5258073085914052E-2</c:v>
                </c:pt>
                <c:pt idx="1">
                  <c:v>0.18809213885974607</c:v>
                </c:pt>
                <c:pt idx="2">
                  <c:v>0.15162910943628116</c:v>
                </c:pt>
                <c:pt idx="3">
                  <c:v>0.17724638860976327</c:v>
                </c:pt>
                <c:pt idx="4">
                  <c:v>0.15120096855194443</c:v>
                </c:pt>
                <c:pt idx="5">
                  <c:v>0.14012139607282426</c:v>
                </c:pt>
                <c:pt idx="6">
                  <c:v>0.16517484456658282</c:v>
                </c:pt>
                <c:pt idx="7">
                  <c:v>0.14333223556730545</c:v>
                </c:pt>
                <c:pt idx="8">
                  <c:v>0.13017263442318705</c:v>
                </c:pt>
                <c:pt idx="9">
                  <c:v>0.11457849319498736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00C-8944-9C27-1C4299BE8107}"/>
            </c:ext>
          </c:extLst>
        </c:ser>
        <c:ser>
          <c:idx val="58"/>
          <c:order val="58"/>
          <c:tx>
            <c:strRef>
              <c:f>Feuil1!$BI$102</c:f>
              <c:strCache>
                <c:ptCount val="1"/>
                <c:pt idx="0">
                  <c:v>120254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Feuil1!$BI$103:$BI$112</c:f>
              <c:numCache>
                <c:formatCode>0.000</c:formatCode>
                <c:ptCount val="10"/>
                <c:pt idx="1">
                  <c:v>0.17127863985009606</c:v>
                </c:pt>
                <c:pt idx="2">
                  <c:v>0.16352833273598888</c:v>
                </c:pt>
                <c:pt idx="4">
                  <c:v>0.14674662712569453</c:v>
                </c:pt>
                <c:pt idx="5">
                  <c:v>0.14419930849326379</c:v>
                </c:pt>
                <c:pt idx="6">
                  <c:v>0.1730001820785394</c:v>
                </c:pt>
                <c:pt idx="7">
                  <c:v>0.15355140074899132</c:v>
                </c:pt>
                <c:pt idx="8">
                  <c:v>0.14353659598116852</c:v>
                </c:pt>
                <c:pt idx="9">
                  <c:v>0.16288317276954234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200C-8944-9C27-1C4299BE8107}"/>
            </c:ext>
          </c:extLst>
        </c:ser>
        <c:ser>
          <c:idx val="59"/>
          <c:order val="59"/>
          <c:tx>
            <c:strRef>
              <c:f>Feuil1!$BJ$102</c:f>
              <c:strCache>
                <c:ptCount val="1"/>
                <c:pt idx="0">
                  <c:v>120255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Feuil1!$BJ$103:$BJ$112</c:f>
              <c:numCache>
                <c:formatCode>0.000</c:formatCode>
                <c:ptCount val="10"/>
                <c:pt idx="0">
                  <c:v>5.8431405129935943E-2</c:v>
                </c:pt>
                <c:pt idx="1">
                  <c:v>0.17127863985009606</c:v>
                </c:pt>
                <c:pt idx="2">
                  <c:v>0.16935787639671274</c:v>
                </c:pt>
                <c:pt idx="3">
                  <c:v>0.1549699938986111</c:v>
                </c:pt>
                <c:pt idx="4">
                  <c:v>0.12376272020500489</c:v>
                </c:pt>
                <c:pt idx="5">
                  <c:v>0.1191369045906967</c:v>
                </c:pt>
                <c:pt idx="6">
                  <c:v>0.14908802467312787</c:v>
                </c:pt>
                <c:pt idx="7">
                  <c:v>0.11668004079586503</c:v>
                </c:pt>
                <c:pt idx="8">
                  <c:v>0.11638434993755364</c:v>
                </c:pt>
                <c:pt idx="9">
                  <c:v>0.13940207692001949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00C-8944-9C27-1C4299BE8107}"/>
            </c:ext>
          </c:extLst>
        </c:ser>
        <c:ser>
          <c:idx val="60"/>
          <c:order val="60"/>
          <c:tx>
            <c:strRef>
              <c:f>Feuil1!$BK$102</c:f>
              <c:strCache>
                <c:ptCount val="1"/>
                <c:pt idx="0">
                  <c:v>120256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Feuil1!$BK$103:$BK$112</c:f>
              <c:numCache>
                <c:formatCode>0.000</c:formatCode>
                <c:ptCount val="10"/>
                <c:pt idx="1">
                  <c:v>0.17127863985009606</c:v>
                </c:pt>
                <c:pt idx="2">
                  <c:v>0.17511020528580401</c:v>
                </c:pt>
                <c:pt idx="3">
                  <c:v>0.19843568767970132</c:v>
                </c:pt>
                <c:pt idx="8">
                  <c:v>0.15650157314553614</c:v>
                </c:pt>
                <c:pt idx="9">
                  <c:v>0.17416418317923132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200C-8944-9C27-1C4299BE8107}"/>
            </c:ext>
          </c:extLst>
        </c:ser>
        <c:ser>
          <c:idx val="61"/>
          <c:order val="61"/>
          <c:tx>
            <c:strRef>
              <c:f>Feuil1!$BL$102</c:f>
              <c:strCache>
                <c:ptCount val="1"/>
                <c:pt idx="0">
                  <c:v>120257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Feuil1!$BL$103:$BL$112</c:f>
              <c:numCache>
                <c:formatCode>0.000</c:formatCode>
                <c:ptCount val="10"/>
                <c:pt idx="0">
                  <c:v>7.8704664033417249E-2</c:v>
                </c:pt>
                <c:pt idx="1">
                  <c:v>0.2042788999530214</c:v>
                </c:pt>
                <c:pt idx="2">
                  <c:v>0.16352833273598888</c:v>
                </c:pt>
                <c:pt idx="3">
                  <c:v>0.16252313178905697</c:v>
                </c:pt>
                <c:pt idx="4">
                  <c:v>0.14224612589901797</c:v>
                </c:pt>
                <c:pt idx="5">
                  <c:v>0.17172038214452678</c:v>
                </c:pt>
                <c:pt idx="6">
                  <c:v>0.19566416671448317</c:v>
                </c:pt>
                <c:pt idx="8">
                  <c:v>0.15650157314553614</c:v>
                </c:pt>
                <c:pt idx="9">
                  <c:v>0.17416418317923132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00C-8944-9C27-1C4299BE8107}"/>
            </c:ext>
          </c:extLst>
        </c:ser>
        <c:ser>
          <c:idx val="62"/>
          <c:order val="62"/>
          <c:tx>
            <c:strRef>
              <c:f>Feuil1!$BM$102</c:f>
              <c:strCache>
                <c:ptCount val="1"/>
                <c:pt idx="0">
                  <c:v>120258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Feuil1!$BM$103:$BM$112</c:f>
              <c:numCache>
                <c:formatCode>0.000</c:formatCode>
                <c:ptCount val="10"/>
                <c:pt idx="1">
                  <c:v>0.14779754400057321</c:v>
                </c:pt>
                <c:pt idx="2">
                  <c:v>0.13939465301926957</c:v>
                </c:pt>
                <c:pt idx="3">
                  <c:v>0.14338812134879597</c:v>
                </c:pt>
                <c:pt idx="4">
                  <c:v>0.10445756500961823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00C-8944-9C27-1C4299BE8107}"/>
            </c:ext>
          </c:extLst>
        </c:ser>
        <c:ser>
          <c:idx val="63"/>
          <c:order val="63"/>
          <c:tx>
            <c:strRef>
              <c:f>Feuil1!$BN$102</c:f>
              <c:strCache>
                <c:ptCount val="1"/>
                <c:pt idx="0">
                  <c:v>120259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Feuil1!$BN$103:$BN$112</c:f>
              <c:numCache>
                <c:formatCode>0.000</c:formatCode>
                <c:ptCount val="10"/>
                <c:pt idx="0">
                  <c:v>5.6119272879558313E-2</c:v>
                </c:pt>
                <c:pt idx="1">
                  <c:v>0.14779754400057321</c:v>
                </c:pt>
                <c:pt idx="2">
                  <c:v>0.13939465301926957</c:v>
                </c:pt>
                <c:pt idx="3">
                  <c:v>0.1472831652323201</c:v>
                </c:pt>
                <c:pt idx="4">
                  <c:v>0.12376272020500489</c:v>
                </c:pt>
                <c:pt idx="5">
                  <c:v>0.13184887010683455</c:v>
                </c:pt>
                <c:pt idx="6">
                  <c:v>0.16517484456658282</c:v>
                </c:pt>
                <c:pt idx="7">
                  <c:v>0.111147552195904</c:v>
                </c:pt>
                <c:pt idx="8">
                  <c:v>0.11638434993755364</c:v>
                </c:pt>
                <c:pt idx="9">
                  <c:v>0.12716762050300789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00C-8944-9C27-1C4299BE8107}"/>
            </c:ext>
          </c:extLst>
        </c:ser>
        <c:ser>
          <c:idx val="64"/>
          <c:order val="64"/>
          <c:tx>
            <c:strRef>
              <c:f>Feuil1!$BO$102</c:f>
              <c:strCache>
                <c:ptCount val="1"/>
                <c:pt idx="0">
                  <c:v>120260</c:v>
                </c:pt>
              </c:strCache>
            </c:strRef>
          </c:tx>
          <c:marker>
            <c:symbol val="none"/>
          </c:marker>
          <c:cat>
            <c:numRef>
              <c:f>Feuil1!$B$103:$B$112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Feuil1!$BO$103:$BO$112</c:f>
              <c:numCache>
                <c:formatCode>0.000</c:formatCode>
                <c:ptCount val="10"/>
                <c:pt idx="0">
                  <c:v>6.7558770466228601E-2</c:v>
                </c:pt>
                <c:pt idx="1">
                  <c:v>0.17127863985009606</c:v>
                </c:pt>
                <c:pt idx="2">
                  <c:v>0.13939465301926957</c:v>
                </c:pt>
                <c:pt idx="3">
                  <c:v>0.17724638860976327</c:v>
                </c:pt>
                <c:pt idx="4">
                  <c:v>0.13310274645914832</c:v>
                </c:pt>
                <c:pt idx="5">
                  <c:v>0.14419930849326379</c:v>
                </c:pt>
                <c:pt idx="6">
                  <c:v>0.14908802467312787</c:v>
                </c:pt>
                <c:pt idx="7">
                  <c:v>0.111147552195904</c:v>
                </c:pt>
                <c:pt idx="8">
                  <c:v>0.11638434993755364</c:v>
                </c:pt>
                <c:pt idx="9">
                  <c:v>0.12716762050300789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00C-8944-9C27-1C4299BE8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7441255493249266E-2"/>
              <c:y val="0.1638451337916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3.1015700556170325E-2"/>
          <c:w val="0.10079001066159417"/>
          <c:h val="0.968984299443829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E. occidentalis MT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016092106133791"/>
          <c:y val="8.9176148377872189E-2"/>
          <c:w val="0.6619808112221266"/>
          <c:h val="0.79429143927341572"/>
        </c:manualLayout>
      </c:layout>
      <c:lineChart>
        <c:grouping val="standard"/>
        <c:varyColors val="0"/>
        <c:ser>
          <c:idx val="2"/>
          <c:order val="0"/>
          <c:tx>
            <c:strRef>
              <c:f>Feuil1!$J$115</c:f>
              <c:strCache>
                <c:ptCount val="1"/>
                <c:pt idx="0">
                  <c:v>E/ occidentalis n=49-63</c:v>
                </c:pt>
              </c:strCache>
            </c:strRef>
          </c:tx>
          <c:spPr>
            <a:ln w="34925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Feuil1!$I$116:$I$125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Feuil1!$J$116:$J$125</c:f>
              <c:numCache>
                <c:formatCode>0.000</c:formatCode>
                <c:ptCount val="10"/>
                <c:pt idx="0">
                  <c:v>7.2452443370432107E-2</c:v>
                </c:pt>
                <c:pt idx="1">
                  <c:v>0.18022015424934557</c:v>
                </c:pt>
                <c:pt idx="2">
                  <c:v>0.16386897071912654</c:v>
                </c:pt>
                <c:pt idx="3">
                  <c:v>0.17227656917131862</c:v>
                </c:pt>
                <c:pt idx="4">
                  <c:v>0.15174605112353445</c:v>
                </c:pt>
                <c:pt idx="5">
                  <c:v>0.15211701144526235</c:v>
                </c:pt>
                <c:pt idx="6">
                  <c:v>0.17039675681642086</c:v>
                </c:pt>
                <c:pt idx="7">
                  <c:v>0.14459655809606509</c:v>
                </c:pt>
                <c:pt idx="8">
                  <c:v>0.14179493717413649</c:v>
                </c:pt>
                <c:pt idx="9">
                  <c:v>0.14963712211274638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8-F049-B8CA-54E044ED853C}"/>
            </c:ext>
          </c:extLst>
        </c:ser>
        <c:ser>
          <c:idx val="0"/>
          <c:order val="1"/>
          <c:tx>
            <c:strRef>
              <c:f>Feuil1!$K$115</c:f>
              <c:strCache>
                <c:ptCount val="1"/>
                <c:pt idx="0">
                  <c:v>min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Feuil1!$I$116:$I$125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Feuil1!$K$116:$K$125</c:f>
              <c:numCache>
                <c:formatCode>0.000</c:formatCode>
                <c:ptCount val="10"/>
                <c:pt idx="0">
                  <c:v>4.9108088615195555E-2</c:v>
                </c:pt>
                <c:pt idx="1">
                  <c:v>0.12424942222578372</c:v>
                </c:pt>
                <c:pt idx="2">
                  <c:v>0.12680552571124903</c:v>
                </c:pt>
                <c:pt idx="3">
                  <c:v>0.13148889804908825</c:v>
                </c:pt>
                <c:pt idx="4">
                  <c:v>0.10445756500961823</c:v>
                </c:pt>
                <c:pt idx="5">
                  <c:v>0.10604160650054895</c:v>
                </c:pt>
                <c:pt idx="6">
                  <c:v>0.14081549870713816</c:v>
                </c:pt>
                <c:pt idx="7">
                  <c:v>0.111147552195904</c:v>
                </c:pt>
                <c:pt idx="8">
                  <c:v>0.11638434993755364</c:v>
                </c:pt>
                <c:pt idx="9">
                  <c:v>0.11457849319498736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8-F049-B8CA-54E044ED853C}"/>
            </c:ext>
          </c:extLst>
        </c:ser>
        <c:ser>
          <c:idx val="1"/>
          <c:order val="2"/>
          <c:tx>
            <c:strRef>
              <c:f>Feuil1!$L$115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Feuil1!$I$116:$I$125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Feuil1!$L$116:$L$125</c:f>
              <c:numCache>
                <c:formatCode>0.000</c:formatCode>
                <c:ptCount val="10"/>
                <c:pt idx="0">
                  <c:v>9.8774646808751143E-2</c:v>
                </c:pt>
                <c:pt idx="1">
                  <c:v>0.2147443336311865</c:v>
                </c:pt>
                <c:pt idx="2">
                  <c:v>0.20811046538872935</c:v>
                </c:pt>
                <c:pt idx="3">
                  <c:v>0.21200849486897511</c:v>
                </c:pt>
                <c:pt idx="4">
                  <c:v>0.19339864834639942</c:v>
                </c:pt>
                <c:pt idx="5">
                  <c:v>0.19399677685567895</c:v>
                </c:pt>
                <c:pt idx="6">
                  <c:v>0.20296340545598257</c:v>
                </c:pt>
                <c:pt idx="7">
                  <c:v>0.17809434182651729</c:v>
                </c:pt>
                <c:pt idx="8">
                  <c:v>0.18132515687056827</c:v>
                </c:pt>
                <c:pt idx="9">
                  <c:v>0.18515956748069451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B8-F049-B8CA-54E044ED8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559051852325207E-2"/>
              <c:y val="0.1186612250880592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23157943492357577"/>
          <c:w val="0.14807957503375554"/>
          <c:h val="0.3207091676029331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MT III  Hay Springs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374570628335891"/>
          <c:y val="0.13738862830825391"/>
          <c:w val="0.61137253606721975"/>
          <c:h val="0.74722838890421728"/>
        </c:manualLayout>
      </c:layout>
      <c:lineChart>
        <c:grouping val="standard"/>
        <c:varyColors val="0"/>
        <c:ser>
          <c:idx val="2"/>
          <c:order val="0"/>
          <c:tx>
            <c:strRef>
              <c:f>Feuil1!$C$145</c:f>
              <c:strCache>
                <c:ptCount val="1"/>
                <c:pt idx="0">
                  <c:v>L 10728</c:v>
                </c:pt>
              </c:strCache>
            </c:strRef>
          </c:tx>
          <c:spPr>
            <a:ln w="34925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Feuil1!$C$146:$C$155</c:f>
              <c:numCache>
                <c:formatCode>0.000</c:formatCode>
                <c:ptCount val="10"/>
                <c:pt idx="0">
                  <c:v>6.3019065556345399E-2</c:v>
                </c:pt>
                <c:pt idx="1">
                  <c:v>0.14779754400057321</c:v>
                </c:pt>
                <c:pt idx="2">
                  <c:v>0.13939465301926957</c:v>
                </c:pt>
                <c:pt idx="3">
                  <c:v>0.12744892024734811</c:v>
                </c:pt>
                <c:pt idx="4">
                  <c:v>0.10445756500961823</c:v>
                </c:pt>
                <c:pt idx="5">
                  <c:v>0.12341570256997159</c:v>
                </c:pt>
                <c:pt idx="6">
                  <c:v>0.13661938411352992</c:v>
                </c:pt>
                <c:pt idx="7">
                  <c:v>0.12967735439462502</c:v>
                </c:pt>
                <c:pt idx="8">
                  <c:v>8.7420654002237086E-2</c:v>
                </c:pt>
                <c:pt idx="9">
                  <c:v>0.12217567494550896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B-FC45-847D-95747F9D2AF4}"/>
            </c:ext>
          </c:extLst>
        </c:ser>
        <c:ser>
          <c:idx val="0"/>
          <c:order val="1"/>
          <c:tx>
            <c:strRef>
              <c:f>Feuil1!$D$145</c:f>
              <c:strCache>
                <c:ptCount val="1"/>
                <c:pt idx="0">
                  <c:v>504.57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Feuil1!$D$146:$D$155</c:f>
              <c:numCache>
                <c:formatCode>0.000</c:formatCode>
                <c:ptCount val="10"/>
                <c:pt idx="0">
                  <c:v>5.7662061293839439E-2</c:v>
                </c:pt>
                <c:pt idx="1">
                  <c:v>0.17001964850827922</c:v>
                </c:pt>
                <c:pt idx="2">
                  <c:v>0.13927055115190035</c:v>
                </c:pt>
                <c:pt idx="3">
                  <c:v>9.3612592037275899E-2</c:v>
                </c:pt>
                <c:pt idx="4">
                  <c:v>7.905298523552351E-2</c:v>
                </c:pt>
                <c:pt idx="5">
                  <c:v>8.4324629404620932E-2</c:v>
                </c:pt>
                <c:pt idx="6">
                  <c:v>0.11091192706825481</c:v>
                </c:pt>
                <c:pt idx="7">
                  <c:v>8.5222097139194375E-2</c:v>
                </c:pt>
                <c:pt idx="8">
                  <c:v>9.055421307683087E-2</c:v>
                </c:pt>
                <c:pt idx="9">
                  <c:v>0.10476059126480552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B-FC45-847D-95747F9D2AF4}"/>
            </c:ext>
          </c:extLst>
        </c:ser>
        <c:ser>
          <c:idx val="1"/>
          <c:order val="2"/>
          <c:tx>
            <c:strRef>
              <c:f>Feuil1!$E$145</c:f>
              <c:strCache>
                <c:ptCount val="1"/>
                <c:pt idx="0">
                  <c:v>6461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Feuil1!$E$146:$E$155</c:f>
              <c:numCache>
                <c:formatCode>0.000</c:formatCode>
                <c:ptCount val="10"/>
                <c:pt idx="0">
                  <c:v>4.2779459587139801E-2</c:v>
                </c:pt>
                <c:pt idx="1">
                  <c:v>0.13269973391654433</c:v>
                </c:pt>
                <c:pt idx="2">
                  <c:v>9.8026783979556553E-2</c:v>
                </c:pt>
                <c:pt idx="3">
                  <c:v>7.8068514145884782E-2</c:v>
                </c:pt>
                <c:pt idx="5">
                  <c:v>8.5720028961837835E-2</c:v>
                </c:pt>
                <c:pt idx="6">
                  <c:v>0.10077370471450831</c:v>
                </c:pt>
                <c:pt idx="7">
                  <c:v>8.7579836273627532E-2</c:v>
                </c:pt>
                <c:pt idx="8">
                  <c:v>8.7270871458278387E-2</c:v>
                </c:pt>
                <c:pt idx="9">
                  <c:v>8.1134299839759283E-2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BB-FC45-847D-95747F9D2AF4}"/>
            </c:ext>
          </c:extLst>
        </c:ser>
        <c:ser>
          <c:idx val="3"/>
          <c:order val="3"/>
          <c:tx>
            <c:strRef>
              <c:f>Feuil1!$F$145</c:f>
              <c:strCache>
                <c:ptCount val="1"/>
                <c:pt idx="0">
                  <c:v>6507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Feuil1!$F$146:$F$155</c:f>
              <c:numCache>
                <c:formatCode>0.000</c:formatCode>
                <c:ptCount val="10"/>
                <c:pt idx="0">
                  <c:v>4.0382243848884336E-2</c:v>
                </c:pt>
                <c:pt idx="1">
                  <c:v>0.18809213885974607</c:v>
                </c:pt>
                <c:pt idx="2">
                  <c:v>0.13314570374226808</c:v>
                </c:pt>
                <c:pt idx="3">
                  <c:v>0.11090236726731062</c:v>
                </c:pt>
                <c:pt idx="4">
                  <c:v>8.4254178921331357E-2</c:v>
                </c:pt>
                <c:pt idx="6">
                  <c:v>0.15720591489530755</c:v>
                </c:pt>
                <c:pt idx="7">
                  <c:v>0.14333223556730545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BB-FC45-847D-95747F9D2AF4}"/>
            </c:ext>
          </c:extLst>
        </c:ser>
        <c:ser>
          <c:idx val="4"/>
          <c:order val="4"/>
          <c:tx>
            <c:strRef>
              <c:f>Feuil1!$G$145</c:f>
              <c:strCache>
                <c:ptCount val="1"/>
                <c:pt idx="0">
                  <c:v>6525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Feuil1!$G$146:$G$155</c:f>
              <c:numCache>
                <c:formatCode>0.000</c:formatCode>
                <c:ptCount val="10"/>
                <c:pt idx="0">
                  <c:v>4.989272203892714E-2</c:v>
                </c:pt>
                <c:pt idx="1">
                  <c:v>0.14779754400057321</c:v>
                </c:pt>
                <c:pt idx="2">
                  <c:v>0.10047658698889994</c:v>
                </c:pt>
                <c:pt idx="3">
                  <c:v>0.11509848186091887</c:v>
                </c:pt>
                <c:pt idx="4">
                  <c:v>8.4254178921331357E-2</c:v>
                </c:pt>
                <c:pt idx="6">
                  <c:v>0.14081549870713816</c:v>
                </c:pt>
                <c:pt idx="7">
                  <c:v>0.14333223556730545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BB-FC45-847D-95747F9D2AF4}"/>
            </c:ext>
          </c:extLst>
        </c:ser>
        <c:ser>
          <c:idx val="5"/>
          <c:order val="5"/>
          <c:tx>
            <c:strRef>
              <c:f>Feuil1!$H$145</c:f>
              <c:strCache>
                <c:ptCount val="1"/>
                <c:pt idx="0">
                  <c:v>6545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Feuil1!$H$146:$H$155</c:f>
              <c:numCache>
                <c:formatCode>0.000</c:formatCode>
                <c:ptCount val="10"/>
                <c:pt idx="0">
                  <c:v>6.2257812982988714E-2</c:v>
                </c:pt>
                <c:pt idx="1">
                  <c:v>0.15969676730028093</c:v>
                </c:pt>
                <c:pt idx="2">
                  <c:v>0.13939465301926957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BB-FC45-847D-95747F9D2AF4}"/>
            </c:ext>
          </c:extLst>
        </c:ser>
        <c:ser>
          <c:idx val="6"/>
          <c:order val="6"/>
          <c:tx>
            <c:strRef>
              <c:f>Feuil1!$I$145</c:f>
              <c:strCache>
                <c:ptCount val="1"/>
                <c:pt idx="0">
                  <c:v>6548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Feuil1!$I$146:$I$155</c:f>
              <c:numCache>
                <c:formatCode>0.000</c:formatCode>
                <c:ptCount val="10"/>
                <c:pt idx="0">
                  <c:v>6.0731293021516031E-2</c:v>
                </c:pt>
                <c:pt idx="1">
                  <c:v>0.16552631096100479</c:v>
                </c:pt>
                <c:pt idx="2">
                  <c:v>0.14555496172408788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BB-FC45-847D-95747F9D2AF4}"/>
            </c:ext>
          </c:extLst>
        </c:ser>
        <c:ser>
          <c:idx val="7"/>
          <c:order val="7"/>
          <c:tx>
            <c:strRef>
              <c:f>Feuil1!$J$145</c:f>
              <c:strCache>
                <c:ptCount val="1"/>
                <c:pt idx="0">
                  <c:v>6553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Feuil1!$J$146:$J$155</c:f>
              <c:numCache>
                <c:formatCode>0.000</c:formatCode>
                <c:ptCount val="10"/>
                <c:pt idx="0">
                  <c:v>4.5163515794866438E-2</c:v>
                </c:pt>
                <c:pt idx="1">
                  <c:v>0.12297396027554108</c:v>
                </c:pt>
                <c:pt idx="2">
                  <c:v>8.6688302503266534E-2</c:v>
                </c:pt>
                <c:pt idx="3">
                  <c:v>5.710653488323203E-2</c:v>
                </c:pt>
                <c:pt idx="4">
                  <c:v>2.3297752979905439E-2</c:v>
                </c:pt>
                <c:pt idx="6">
                  <c:v>6.8264831558526362E-2</c:v>
                </c:pt>
                <c:pt idx="7">
                  <c:v>7.0311298224498886E-2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BB-FC45-847D-95747F9D2AF4}"/>
            </c:ext>
          </c:extLst>
        </c:ser>
        <c:ser>
          <c:idx val="8"/>
          <c:order val="8"/>
          <c:tx>
            <c:strRef>
              <c:f>Feuil1!$K$145</c:f>
              <c:strCache>
                <c:ptCount val="1"/>
                <c:pt idx="0">
                  <c:v>6554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Feuil1!$K$146:$K$155</c:f>
              <c:numCache>
                <c:formatCode>0.000</c:formatCode>
                <c:ptCount val="10"/>
                <c:pt idx="0">
                  <c:v>4.2779459587139801E-2</c:v>
                </c:pt>
                <c:pt idx="1">
                  <c:v>0.13506646719565141</c:v>
                </c:pt>
                <c:pt idx="2">
                  <c:v>0.10841096913413817</c:v>
                </c:pt>
                <c:pt idx="3">
                  <c:v>0.10555687585747431</c:v>
                </c:pt>
                <c:pt idx="5">
                  <c:v>0.10886859439572927</c:v>
                </c:pt>
                <c:pt idx="6">
                  <c:v>0.11889061715309834</c:v>
                </c:pt>
                <c:pt idx="7">
                  <c:v>0.12452501143012795</c:v>
                </c:pt>
                <c:pt idx="8">
                  <c:v>0.10301163235417032</c:v>
                </c:pt>
                <c:pt idx="9">
                  <c:v>0.10710602171010475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2BB-FC45-847D-95747F9D2AF4}"/>
            </c:ext>
          </c:extLst>
        </c:ser>
        <c:ser>
          <c:idx val="9"/>
          <c:order val="9"/>
          <c:tx>
            <c:strRef>
              <c:f>Feuil1!$L$145</c:f>
              <c:strCache>
                <c:ptCount val="1"/>
                <c:pt idx="0">
                  <c:v>6554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Feuil1!$L$146:$L$155</c:f>
              <c:numCache>
                <c:formatCode>0.000</c:formatCode>
                <c:ptCount val="10"/>
                <c:pt idx="0">
                  <c:v>4.2779459587139801E-2</c:v>
                </c:pt>
                <c:pt idx="1">
                  <c:v>0.13506646719565141</c:v>
                </c:pt>
                <c:pt idx="2">
                  <c:v>0.10841096913413817</c:v>
                </c:pt>
                <c:pt idx="3">
                  <c:v>0.10555687585747431</c:v>
                </c:pt>
                <c:pt idx="5">
                  <c:v>0.10886859439572927</c:v>
                </c:pt>
                <c:pt idx="6">
                  <c:v>0.11889061715309834</c:v>
                </c:pt>
                <c:pt idx="7">
                  <c:v>0.12452501143012795</c:v>
                </c:pt>
                <c:pt idx="8">
                  <c:v>0.10301163235417032</c:v>
                </c:pt>
                <c:pt idx="9">
                  <c:v>0.10710602171010475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2BB-FC45-847D-95747F9D2AF4}"/>
            </c:ext>
          </c:extLst>
        </c:ser>
        <c:ser>
          <c:idx val="10"/>
          <c:order val="10"/>
          <c:tx>
            <c:strRef>
              <c:f>Feuil1!$M$145</c:f>
              <c:strCache>
                <c:ptCount val="1"/>
                <c:pt idx="0">
                  <c:v>6571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Feuil1!$M$146:$M$155</c:f>
              <c:numCache>
                <c:formatCode>0.000</c:formatCode>
                <c:ptCount val="10"/>
                <c:pt idx="1">
                  <c:v>0.11000898311117346</c:v>
                </c:pt>
                <c:pt idx="2">
                  <c:v>0.10047658698889994</c:v>
                </c:pt>
                <c:pt idx="3">
                  <c:v>9.3700337159688285E-2</c:v>
                </c:pt>
                <c:pt idx="4">
                  <c:v>4.0788485140240915E-2</c:v>
                </c:pt>
                <c:pt idx="6">
                  <c:v>0.11500823510085256</c:v>
                </c:pt>
                <c:pt idx="7">
                  <c:v>8.8284669236399882E-2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BB-FC45-847D-95747F9D2AF4}"/>
            </c:ext>
          </c:extLst>
        </c:ser>
        <c:ser>
          <c:idx val="11"/>
          <c:order val="11"/>
          <c:tx>
            <c:strRef>
              <c:f>Feuil1!$N$145</c:f>
              <c:strCache>
                <c:ptCount val="1"/>
                <c:pt idx="0">
                  <c:v>6572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Feuil1!$N$146:$N$155</c:f>
              <c:numCache>
                <c:formatCode>0.000</c:formatCode>
                <c:ptCount val="10"/>
                <c:pt idx="0">
                  <c:v>5.3794765196920391E-2</c:v>
                </c:pt>
                <c:pt idx="1">
                  <c:v>0.13556308758356161</c:v>
                </c:pt>
                <c:pt idx="2">
                  <c:v>0.10047658698889994</c:v>
                </c:pt>
                <c:pt idx="3">
                  <c:v>9.3700337159688285E-2</c:v>
                </c:pt>
                <c:pt idx="4">
                  <c:v>3.5036156251149642E-2</c:v>
                </c:pt>
                <c:pt idx="6">
                  <c:v>0.11500823510085256</c:v>
                </c:pt>
                <c:pt idx="7">
                  <c:v>9.9866541786215013E-2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2BB-FC45-847D-95747F9D2AF4}"/>
            </c:ext>
          </c:extLst>
        </c:ser>
        <c:ser>
          <c:idx val="12"/>
          <c:order val="12"/>
          <c:tx>
            <c:strRef>
              <c:f>Feuil1!$O$145</c:f>
              <c:strCache>
                <c:ptCount val="1"/>
                <c:pt idx="0">
                  <c:v>6576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Feuil1!$O$146:$O$155</c:f>
              <c:numCache>
                <c:formatCode>0.000</c:formatCode>
                <c:ptCount val="10"/>
                <c:pt idx="0">
                  <c:v>4.1182786899344404E-2</c:v>
                </c:pt>
                <c:pt idx="1">
                  <c:v>9.664502155319199E-2</c:v>
                </c:pt>
                <c:pt idx="2">
                  <c:v>7.2447863388656275E-2</c:v>
                </c:pt>
                <c:pt idx="3">
                  <c:v>9.8065142562138385E-2</c:v>
                </c:pt>
                <c:pt idx="4">
                  <c:v>6.3064879851393085E-2</c:v>
                </c:pt>
                <c:pt idx="6">
                  <c:v>0.11941735400590758</c:v>
                </c:pt>
                <c:pt idx="7">
                  <c:v>9.9866541786215013E-2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2BB-FC45-847D-95747F9D2AF4}"/>
            </c:ext>
          </c:extLst>
        </c:ser>
        <c:ser>
          <c:idx val="13"/>
          <c:order val="13"/>
          <c:tx>
            <c:strRef>
              <c:f>Feuil1!$P$145</c:f>
              <c:strCache>
                <c:ptCount val="1"/>
                <c:pt idx="0">
                  <c:v>6590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Feuil1!$P$146:$P$155</c:f>
              <c:numCache>
                <c:formatCode>0.000</c:formatCode>
                <c:ptCount val="10"/>
                <c:pt idx="0">
                  <c:v>2.5714244294223754E-2</c:v>
                </c:pt>
                <c:pt idx="1">
                  <c:v>0.11653985027013114</c:v>
                </c:pt>
                <c:pt idx="2">
                  <c:v>8.6688302503266534E-2</c:v>
                </c:pt>
                <c:pt idx="3">
                  <c:v>8.0336375601706811E-2</c:v>
                </c:pt>
                <c:pt idx="4">
                  <c:v>5.0729328737064705E-3</c:v>
                </c:pt>
                <c:pt idx="6">
                  <c:v>8.7569986753913032E-2</c:v>
                </c:pt>
                <c:pt idx="7">
                  <c:v>7.6385445936692165E-2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2BB-FC45-847D-95747F9D2AF4}"/>
            </c:ext>
          </c:extLst>
        </c:ser>
        <c:ser>
          <c:idx val="14"/>
          <c:order val="14"/>
          <c:tx>
            <c:strRef>
              <c:f>Feuil1!$Q$145</c:f>
              <c:strCache>
                <c:ptCount val="1"/>
                <c:pt idx="0">
                  <c:v>6597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Feuil1!$Q$146:$Q$155</c:f>
              <c:numCache>
                <c:formatCode>0.000</c:formatCode>
                <c:ptCount val="10"/>
                <c:pt idx="0">
                  <c:v>4.6745646804741359E-2</c:v>
                </c:pt>
                <c:pt idx="1">
                  <c:v>0.13556308758356161</c:v>
                </c:pt>
                <c:pt idx="2">
                  <c:v>0.12037141570583909</c:v>
                </c:pt>
                <c:pt idx="3">
                  <c:v>7.1192996161837163E-2</c:v>
                </c:pt>
                <c:pt idx="4">
                  <c:v>4.0788485140240915E-2</c:v>
                </c:pt>
                <c:pt idx="6">
                  <c:v>0.10150576469720551</c:v>
                </c:pt>
                <c:pt idx="7">
                  <c:v>0.10554367467790549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2BB-FC45-847D-95747F9D2AF4}"/>
            </c:ext>
          </c:extLst>
        </c:ser>
        <c:ser>
          <c:idx val="15"/>
          <c:order val="15"/>
          <c:tx>
            <c:strRef>
              <c:f>Feuil1!$R$145</c:f>
              <c:strCache>
                <c:ptCount val="1"/>
                <c:pt idx="0">
                  <c:v>6772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Feuil1!$R$146:$R$155</c:f>
              <c:numCache>
                <c:formatCode>0.000</c:formatCode>
                <c:ptCount val="10"/>
                <c:pt idx="0">
                  <c:v>5.4570984316697935E-2</c:v>
                </c:pt>
                <c:pt idx="1">
                  <c:v>0.12931413830656013</c:v>
                </c:pt>
                <c:pt idx="2">
                  <c:v>0.11384054854688141</c:v>
                </c:pt>
                <c:pt idx="3">
                  <c:v>8.9291218254633264E-2</c:v>
                </c:pt>
                <c:pt idx="4">
                  <c:v>4.6465618031931388E-2</c:v>
                </c:pt>
                <c:pt idx="6">
                  <c:v>9.6910013008056461E-2</c:v>
                </c:pt>
                <c:pt idx="7">
                  <c:v>8.2375809625879537E-2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2BB-FC45-847D-95747F9D2AF4}"/>
            </c:ext>
          </c:extLst>
        </c:ser>
        <c:ser>
          <c:idx val="16"/>
          <c:order val="16"/>
          <c:tx>
            <c:strRef>
              <c:f>Feuil1!$S$145</c:f>
              <c:strCache>
                <c:ptCount val="1"/>
                <c:pt idx="0">
                  <c:v>6790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Feuil1!$S$146:$S$155</c:f>
              <c:numCache>
                <c:formatCode>0.000</c:formatCode>
                <c:ptCount val="10"/>
                <c:pt idx="0">
                  <c:v>5.3529616465159968E-3</c:v>
                </c:pt>
                <c:pt idx="1">
                  <c:v>9.664502155319199E-2</c:v>
                </c:pt>
                <c:pt idx="3">
                  <c:v>7.5788747850986216E-2</c:v>
                </c:pt>
                <c:pt idx="6">
                  <c:v>4.8061445470239494E-2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2BB-FC45-847D-95747F9D2AF4}"/>
            </c:ext>
          </c:extLst>
        </c:ser>
        <c:ser>
          <c:idx val="17"/>
          <c:order val="17"/>
          <c:tx>
            <c:strRef>
              <c:f>Feuil1!$T$145</c:f>
              <c:strCache>
                <c:ptCount val="1"/>
                <c:pt idx="0">
                  <c:v>6791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Feuil1!$T$146:$T$155</c:f>
              <c:numCache>
                <c:formatCode>0.000</c:formatCode>
                <c:ptCount val="10"/>
                <c:pt idx="0">
                  <c:v>6.4537579277887502E-2</c:v>
                </c:pt>
                <c:pt idx="1">
                  <c:v>0.14779754400057321</c:v>
                </c:pt>
                <c:pt idx="2">
                  <c:v>0.11384054854688141</c:v>
                </c:pt>
                <c:pt idx="6">
                  <c:v>5.8280610651925358E-2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2BB-FC45-847D-95747F9D2AF4}"/>
            </c:ext>
          </c:extLst>
        </c:ser>
        <c:ser>
          <c:idx val="18"/>
          <c:order val="18"/>
          <c:tx>
            <c:strRef>
              <c:f>Feuil1!$U$145</c:f>
              <c:strCache>
                <c:ptCount val="1"/>
                <c:pt idx="0">
                  <c:v>8072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Feuil1!$U$146:$U$155</c:f>
              <c:numCache>
                <c:formatCode>0.000</c:formatCode>
                <c:ptCount val="10"/>
                <c:pt idx="0">
                  <c:v>2.4053460312759345E-2</c:v>
                </c:pt>
                <c:pt idx="1">
                  <c:v>0.11276391883167114</c:v>
                </c:pt>
                <c:pt idx="2">
                  <c:v>8.2606425112062842E-2</c:v>
                </c:pt>
                <c:pt idx="3">
                  <c:v>6.4112963638592202E-2</c:v>
                </c:pt>
                <c:pt idx="5">
                  <c:v>7.0599459724965508E-2</c:v>
                </c:pt>
                <c:pt idx="6">
                  <c:v>8.1102056263698596E-2</c:v>
                </c:pt>
                <c:pt idx="7">
                  <c:v>7.8911469986416627E-2</c:v>
                </c:pt>
                <c:pt idx="8">
                  <c:v>7.450105529064599E-2</c:v>
                </c:pt>
                <c:pt idx="9">
                  <c:v>7.1085907282125715E-2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2BB-FC45-847D-95747F9D2AF4}"/>
            </c:ext>
          </c:extLst>
        </c:ser>
        <c:ser>
          <c:idx val="19"/>
          <c:order val="19"/>
          <c:tx>
            <c:strRef>
              <c:f>Feuil1!$V$145</c:f>
              <c:strCache>
                <c:ptCount val="1"/>
                <c:pt idx="0">
                  <c:v>3311x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Feuil1!$V$146:$V$155</c:f>
              <c:numCache>
                <c:formatCode>0.000</c:formatCode>
                <c:ptCount val="10"/>
                <c:pt idx="0">
                  <c:v>6.6805440733709531E-2</c:v>
                </c:pt>
                <c:pt idx="1">
                  <c:v>0.14683137122855272</c:v>
                </c:pt>
                <c:pt idx="2">
                  <c:v>0.13327156796048079</c:v>
                </c:pt>
                <c:pt idx="3">
                  <c:v>0.12671771619525685</c:v>
                </c:pt>
                <c:pt idx="5">
                  <c:v>0.11672223484893895</c:v>
                </c:pt>
                <c:pt idx="6">
                  <c:v>0.13805061661800067</c:v>
                </c:pt>
                <c:pt idx="7">
                  <c:v>0.1485740501365278</c:v>
                </c:pt>
                <c:pt idx="8">
                  <c:v>0.12888140506169132</c:v>
                </c:pt>
                <c:pt idx="9">
                  <c:v>0.1298889277839903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2BB-FC45-847D-95747F9D2AF4}"/>
            </c:ext>
          </c:extLst>
        </c:ser>
        <c:ser>
          <c:idx val="20"/>
          <c:order val="20"/>
          <c:tx>
            <c:strRef>
              <c:f>Feuil1!$W$145</c:f>
              <c:strCache>
                <c:ptCount val="1"/>
                <c:pt idx="0">
                  <c:v>6464x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Feuil1!$W$146:$W$155</c:f>
              <c:numCache>
                <c:formatCode>0.000</c:formatCode>
                <c:ptCount val="10"/>
                <c:pt idx="0">
                  <c:v>8.1386255096479232E-2</c:v>
                </c:pt>
                <c:pt idx="1">
                  <c:v>0.19257677101730919</c:v>
                </c:pt>
                <c:pt idx="2">
                  <c:v>0.11933305422636642</c:v>
                </c:pt>
                <c:pt idx="3">
                  <c:v>0.11331309607038675</c:v>
                </c:pt>
                <c:pt idx="4">
                  <c:v>0.10445756500961823</c:v>
                </c:pt>
                <c:pt idx="5">
                  <c:v>0.1362115875500256</c:v>
                </c:pt>
                <c:pt idx="6">
                  <c:v>0.15426044003076589</c:v>
                </c:pt>
                <c:pt idx="7">
                  <c:v>0.14379730198537222</c:v>
                </c:pt>
                <c:pt idx="8">
                  <c:v>0.12484715194286067</c:v>
                </c:pt>
                <c:pt idx="9">
                  <c:v>0.15294147555649373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2BB-FC45-847D-95747F9D2AF4}"/>
            </c:ext>
          </c:extLst>
        </c:ser>
        <c:ser>
          <c:idx val="21"/>
          <c:order val="21"/>
          <c:tx>
            <c:strRef>
              <c:f>Feuil1!$X$145</c:f>
              <c:strCache>
                <c:ptCount val="1"/>
                <c:pt idx="0">
                  <c:v>6473x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Feuil1!$X$146:$X$155</c:f>
              <c:numCache>
                <c:formatCode>0.000</c:formatCode>
                <c:ptCount val="10"/>
                <c:pt idx="0">
                  <c:v>7.7725420141866675E-2</c:v>
                </c:pt>
                <c:pt idx="1">
                  <c:v>0.14711339372311683</c:v>
                </c:pt>
                <c:pt idx="2">
                  <c:v>0.15750047203364215</c:v>
                </c:pt>
                <c:pt idx="3">
                  <c:v>0.12728653681606628</c:v>
                </c:pt>
                <c:pt idx="4">
                  <c:v>8.9393818573742401E-2</c:v>
                </c:pt>
                <c:pt idx="5">
                  <c:v>0.13438873290369302</c:v>
                </c:pt>
                <c:pt idx="6">
                  <c:v>0.15243473304147614</c:v>
                </c:pt>
                <c:pt idx="7">
                  <c:v>0.12047494194740516</c:v>
                </c:pt>
                <c:pt idx="8">
                  <c:v>0.12222883680723551</c:v>
                </c:pt>
                <c:pt idx="9">
                  <c:v>0.1226147681255898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2BB-FC45-847D-95747F9D2AF4}"/>
            </c:ext>
          </c:extLst>
        </c:ser>
        <c:ser>
          <c:idx val="22"/>
          <c:order val="22"/>
          <c:tx>
            <c:strRef>
              <c:f>Feuil1!$Y$145</c:f>
              <c:strCache>
                <c:ptCount val="1"/>
                <c:pt idx="0">
                  <c:v>6490x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Feuil1!$Y$146:$Y$155</c:f>
              <c:numCache>
                <c:formatCode>0.000</c:formatCode>
                <c:ptCount val="10"/>
                <c:pt idx="0">
                  <c:v>5.3017156248075903E-2</c:v>
                </c:pt>
                <c:pt idx="1">
                  <c:v>0.11684223864195609</c:v>
                </c:pt>
                <c:pt idx="2">
                  <c:v>0.12428613666542532</c:v>
                </c:pt>
                <c:pt idx="3">
                  <c:v>0.11126763939214901</c:v>
                </c:pt>
                <c:pt idx="4">
                  <c:v>7.4846710399500083E-2</c:v>
                </c:pt>
                <c:pt idx="5">
                  <c:v>0.10257114754657737</c:v>
                </c:pt>
                <c:pt idx="6">
                  <c:v>0.13033376849500611</c:v>
                </c:pt>
                <c:pt idx="7">
                  <c:v>0.12007512275350285</c:v>
                </c:pt>
                <c:pt idx="8">
                  <c:v>0.11512166116658595</c:v>
                </c:pt>
                <c:pt idx="9">
                  <c:v>0.10200814984414652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2BB-FC45-847D-95747F9D2AF4}"/>
            </c:ext>
          </c:extLst>
        </c:ser>
        <c:ser>
          <c:idx val="23"/>
          <c:order val="23"/>
          <c:tx>
            <c:strRef>
              <c:f>Feuil1!$Z$145</c:f>
              <c:strCache>
                <c:ptCount val="1"/>
                <c:pt idx="0">
                  <c:v>6493x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Feuil1!$Z$146:$Z$155</c:f>
              <c:numCache>
                <c:formatCode>0.000</c:formatCode>
                <c:ptCount val="10"/>
                <c:pt idx="0">
                  <c:v>6.6050802000127806E-2</c:v>
                </c:pt>
                <c:pt idx="1">
                  <c:v>0.14562062474629878</c:v>
                </c:pt>
                <c:pt idx="2">
                  <c:v>0.12947968285405653</c:v>
                </c:pt>
                <c:pt idx="3">
                  <c:v>0.11442982201843255</c:v>
                </c:pt>
                <c:pt idx="4">
                  <c:v>9.2448657536602807E-2</c:v>
                </c:pt>
                <c:pt idx="5">
                  <c:v>0.12008186378082297</c:v>
                </c:pt>
                <c:pt idx="6">
                  <c:v>0.13805061661800067</c:v>
                </c:pt>
                <c:pt idx="7">
                  <c:v>0.14949254427212377</c:v>
                </c:pt>
                <c:pt idx="8">
                  <c:v>0.12758632521064439</c:v>
                </c:pt>
                <c:pt idx="9">
                  <c:v>0.12976560122291647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2BB-FC45-847D-95747F9D2AF4}"/>
            </c:ext>
          </c:extLst>
        </c:ser>
        <c:ser>
          <c:idx val="24"/>
          <c:order val="24"/>
          <c:tx>
            <c:strRef>
              <c:f>Feuil1!$AA$145</c:f>
              <c:strCache>
                <c:ptCount val="1"/>
                <c:pt idx="0">
                  <c:v>6495x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Feuil1!$AA$146:$AA$155</c:f>
              <c:numCache>
                <c:formatCode>0.000</c:formatCode>
                <c:ptCount val="10"/>
                <c:pt idx="0">
                  <c:v>7.477437040498458E-2</c:v>
                </c:pt>
                <c:pt idx="1">
                  <c:v>0.14703283455354743</c:v>
                </c:pt>
                <c:pt idx="2">
                  <c:v>0.11598478481493535</c:v>
                </c:pt>
                <c:pt idx="3">
                  <c:v>0.12348025055969525</c:v>
                </c:pt>
                <c:pt idx="4">
                  <c:v>0.10708170883576718</c:v>
                </c:pt>
                <c:pt idx="5">
                  <c:v>0.12119598935774722</c:v>
                </c:pt>
                <c:pt idx="6">
                  <c:v>0.14223299179471383</c:v>
                </c:pt>
                <c:pt idx="7">
                  <c:v>0.11678997485085119</c:v>
                </c:pt>
                <c:pt idx="8">
                  <c:v>0.1140666088656046</c:v>
                </c:pt>
                <c:pt idx="9">
                  <c:v>9.6583532856989285E-2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2BB-FC45-847D-95747F9D2AF4}"/>
            </c:ext>
          </c:extLst>
        </c:ser>
        <c:ser>
          <c:idx val="25"/>
          <c:order val="25"/>
          <c:tx>
            <c:strRef>
              <c:f>Feuil1!$AB$145</c:f>
              <c:strCache>
                <c:ptCount val="1"/>
                <c:pt idx="0">
                  <c:v>6496x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Feuil1!$AB$146:$AB$155</c:f>
              <c:numCache>
                <c:formatCode>0.000</c:formatCode>
                <c:ptCount val="10"/>
                <c:pt idx="0">
                  <c:v>6.2257812982988714E-2</c:v>
                </c:pt>
                <c:pt idx="1">
                  <c:v>0.12267581272562489</c:v>
                </c:pt>
                <c:pt idx="2">
                  <c:v>0.13213747466053527</c:v>
                </c:pt>
                <c:pt idx="3">
                  <c:v>9.7978274978709923E-2</c:v>
                </c:pt>
                <c:pt idx="4">
                  <c:v>0.10969009194329526</c:v>
                </c:pt>
                <c:pt idx="5">
                  <c:v>0.10904467162575249</c:v>
                </c:pt>
                <c:pt idx="6">
                  <c:v>0.12212869680472238</c:v>
                </c:pt>
                <c:pt idx="7">
                  <c:v>0.10152056440079504</c:v>
                </c:pt>
                <c:pt idx="8">
                  <c:v>9.2482765610544915E-2</c:v>
                </c:pt>
                <c:pt idx="9">
                  <c:v>0.10194240243929698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12BB-FC45-847D-95747F9D2AF4}"/>
            </c:ext>
          </c:extLst>
        </c:ser>
        <c:ser>
          <c:idx val="26"/>
          <c:order val="26"/>
          <c:tx>
            <c:strRef>
              <c:f>Feuil1!$AC$145</c:f>
              <c:strCache>
                <c:ptCount val="1"/>
                <c:pt idx="0">
                  <c:v>6512x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Feuil1!$AC$146:$AC$155</c:f>
              <c:numCache>
                <c:formatCode>0.000</c:formatCode>
                <c:ptCount val="10"/>
                <c:pt idx="0">
                  <c:v>4.4634855374257043E-2</c:v>
                </c:pt>
                <c:pt idx="1">
                  <c:v>0.13572850159504646</c:v>
                </c:pt>
                <c:pt idx="2">
                  <c:v>9.8026783979556553E-2</c:v>
                </c:pt>
                <c:pt idx="3">
                  <c:v>5.92330221432249E-2</c:v>
                </c:pt>
                <c:pt idx="5">
                  <c:v>8.6230554193049258E-2</c:v>
                </c:pt>
                <c:pt idx="6">
                  <c:v>9.3570696823296551E-2</c:v>
                </c:pt>
                <c:pt idx="7">
                  <c:v>0.10161543202211276</c:v>
                </c:pt>
                <c:pt idx="8">
                  <c:v>9.1964381820918595E-2</c:v>
                </c:pt>
                <c:pt idx="9">
                  <c:v>0.10436845175111742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12BB-FC45-847D-95747F9D2AF4}"/>
            </c:ext>
          </c:extLst>
        </c:ser>
        <c:ser>
          <c:idx val="27"/>
          <c:order val="27"/>
          <c:tx>
            <c:strRef>
              <c:f>Feuil1!$AD$145</c:f>
              <c:strCache>
                <c:ptCount val="1"/>
                <c:pt idx="0">
                  <c:v>6513x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Feuil1!$AD$146:$AD$155</c:f>
              <c:numCache>
                <c:formatCode>0.000</c:formatCode>
                <c:ptCount val="10"/>
                <c:pt idx="0">
                  <c:v>4.6482358235353516E-2</c:v>
                </c:pt>
                <c:pt idx="1">
                  <c:v>0.14727446724629978</c:v>
                </c:pt>
                <c:pt idx="2">
                  <c:v>0.11959287743597269</c:v>
                </c:pt>
                <c:pt idx="3">
                  <c:v>0.10615407885371586</c:v>
                </c:pt>
                <c:pt idx="4">
                  <c:v>8.4254178921331357E-2</c:v>
                </c:pt>
                <c:pt idx="5">
                  <c:v>0.11689515720117516</c:v>
                </c:pt>
                <c:pt idx="6">
                  <c:v>0.14732268096321177</c:v>
                </c:pt>
                <c:pt idx="7">
                  <c:v>0.1225227780125937</c:v>
                </c:pt>
                <c:pt idx="8">
                  <c:v>0.1081104769022232</c:v>
                </c:pt>
                <c:pt idx="9">
                  <c:v>0.11259409458600955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2BB-FC45-847D-95747F9D2AF4}"/>
            </c:ext>
          </c:extLst>
        </c:ser>
        <c:ser>
          <c:idx val="28"/>
          <c:order val="28"/>
          <c:tx>
            <c:strRef>
              <c:f>Feuil1!$AE$145</c:f>
              <c:strCache>
                <c:ptCount val="1"/>
                <c:pt idx="0">
                  <c:v>6514x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Feuil1!$AE$146:$AE$155</c:f>
              <c:numCache>
                <c:formatCode>0.000</c:formatCode>
                <c:ptCount val="10"/>
                <c:pt idx="0">
                  <c:v>5.6376785179959921E-2</c:v>
                </c:pt>
                <c:pt idx="1">
                  <c:v>0.13444489204746479</c:v>
                </c:pt>
                <c:pt idx="2">
                  <c:v>0.12093282663916116</c:v>
                </c:pt>
                <c:pt idx="3">
                  <c:v>9.3495570956903862E-2</c:v>
                </c:pt>
                <c:pt idx="4">
                  <c:v>6.3064879851393085E-2</c:v>
                </c:pt>
                <c:pt idx="5">
                  <c:v>0.12205106835400592</c:v>
                </c:pt>
                <c:pt idx="6">
                  <c:v>0.13033376849500611</c:v>
                </c:pt>
                <c:pt idx="7">
                  <c:v>0.11153712887011125</c:v>
                </c:pt>
                <c:pt idx="8">
                  <c:v>5.9671386345204303E-2</c:v>
                </c:pt>
                <c:pt idx="9">
                  <c:v>7.606938147322162E-2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12BB-FC45-847D-95747F9D2AF4}"/>
            </c:ext>
          </c:extLst>
        </c:ser>
        <c:ser>
          <c:idx val="29"/>
          <c:order val="29"/>
          <c:tx>
            <c:strRef>
              <c:f>Feuil1!$AF$145</c:f>
              <c:strCache>
                <c:ptCount val="1"/>
                <c:pt idx="0">
                  <c:v>6519x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Feuil1!$AF$146:$AF$155</c:f>
              <c:numCache>
                <c:formatCode>0.000</c:formatCode>
                <c:ptCount val="10"/>
                <c:pt idx="0">
                  <c:v>4.2513754787231406E-2</c:v>
                </c:pt>
                <c:pt idx="1">
                  <c:v>0.12271841776631276</c:v>
                </c:pt>
                <c:pt idx="2">
                  <c:v>9.693353108782321E-2</c:v>
                </c:pt>
                <c:pt idx="3">
                  <c:v>8.8374392081525421E-2</c:v>
                </c:pt>
                <c:pt idx="4">
                  <c:v>8.6660248687209673E-2</c:v>
                </c:pt>
                <c:pt idx="5">
                  <c:v>6.5375092419854175E-2</c:v>
                </c:pt>
                <c:pt idx="6">
                  <c:v>9.4686657562141452E-2</c:v>
                </c:pt>
                <c:pt idx="7">
                  <c:v>8.2058400891192873E-2</c:v>
                </c:pt>
                <c:pt idx="8">
                  <c:v>8.6446142802846682E-2</c:v>
                </c:pt>
                <c:pt idx="9">
                  <c:v>9.00778803991511E-2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12BB-FC45-847D-95747F9D2AF4}"/>
            </c:ext>
          </c:extLst>
        </c:ser>
        <c:ser>
          <c:idx val="30"/>
          <c:order val="30"/>
          <c:tx>
            <c:strRef>
              <c:f>Feuil1!$AG$145</c:f>
              <c:strCache>
                <c:ptCount val="1"/>
                <c:pt idx="0">
                  <c:v>6522x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Feuil1!$AG$146:$AG$155</c:f>
              <c:numCache>
                <c:formatCode>0.000</c:formatCode>
                <c:ptCount val="10"/>
                <c:pt idx="0">
                  <c:v>4.727174557519831E-2</c:v>
                </c:pt>
                <c:pt idx="1">
                  <c:v>0.17059236978592973</c:v>
                </c:pt>
                <c:pt idx="2">
                  <c:v>0.1402623745504965</c:v>
                </c:pt>
                <c:pt idx="3">
                  <c:v>0.11626616505842979</c:v>
                </c:pt>
                <c:pt idx="4">
                  <c:v>7.660427848786755E-2</c:v>
                </c:pt>
                <c:pt idx="5">
                  <c:v>0.10992398855279473</c:v>
                </c:pt>
                <c:pt idx="6">
                  <c:v>0.13922574735946025</c:v>
                </c:pt>
                <c:pt idx="7">
                  <c:v>0.12301065802859412</c:v>
                </c:pt>
                <c:pt idx="8">
                  <c:v>0.10257798830226217</c:v>
                </c:pt>
                <c:pt idx="9">
                  <c:v>0.10305875690480071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12BB-FC45-847D-95747F9D2AF4}"/>
            </c:ext>
          </c:extLst>
        </c:ser>
        <c:ser>
          <c:idx val="31"/>
          <c:order val="31"/>
          <c:tx>
            <c:strRef>
              <c:f>Feuil1!$AH$145</c:f>
              <c:strCache>
                <c:ptCount val="1"/>
                <c:pt idx="0">
                  <c:v>6525x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Feuil1!$AH$146:$AH$155</c:f>
              <c:numCache>
                <c:formatCode>0.000</c:formatCode>
                <c:ptCount val="10"/>
                <c:pt idx="0">
                  <c:v>5.0415024545539922E-2</c:v>
                </c:pt>
                <c:pt idx="1">
                  <c:v>0.14715366770486815</c:v>
                </c:pt>
                <c:pt idx="2">
                  <c:v>9.9842778605100602E-2</c:v>
                </c:pt>
                <c:pt idx="3">
                  <c:v>0.11345284395005706</c:v>
                </c:pt>
                <c:pt idx="4">
                  <c:v>0.11421740229877453</c:v>
                </c:pt>
                <c:pt idx="5">
                  <c:v>0.11316206820441876</c:v>
                </c:pt>
                <c:pt idx="6">
                  <c:v>0.13876446799383979</c:v>
                </c:pt>
                <c:pt idx="7">
                  <c:v>0.14305640546473186</c:v>
                </c:pt>
                <c:pt idx="8">
                  <c:v>0.11258521635965923</c:v>
                </c:pt>
                <c:pt idx="9">
                  <c:v>0.11756990835606973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12BB-FC45-847D-95747F9D2AF4}"/>
            </c:ext>
          </c:extLst>
        </c:ser>
        <c:ser>
          <c:idx val="32"/>
          <c:order val="32"/>
          <c:tx>
            <c:strRef>
              <c:f>Feuil1!$AI$145</c:f>
              <c:strCache>
                <c:ptCount val="1"/>
                <c:pt idx="0">
                  <c:v>6526-1x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Feuil1!$AI$146:$AI$155</c:f>
              <c:numCache>
                <c:formatCode>0.000</c:formatCode>
                <c:ptCount val="10"/>
                <c:pt idx="0">
                  <c:v>5.2238152484226141E-2</c:v>
                </c:pt>
                <c:pt idx="1">
                  <c:v>0.14622641990925245</c:v>
                </c:pt>
                <c:pt idx="2">
                  <c:v>0.11790124136017077</c:v>
                </c:pt>
                <c:pt idx="3">
                  <c:v>9.378806455760369E-2</c:v>
                </c:pt>
                <c:pt idx="4">
                  <c:v>0.10936489950436235</c:v>
                </c:pt>
                <c:pt idx="5">
                  <c:v>0.10528758433367358</c:v>
                </c:pt>
                <c:pt idx="6">
                  <c:v>0.11730656257542327</c:v>
                </c:pt>
                <c:pt idx="7">
                  <c:v>0.11854514564355534</c:v>
                </c:pt>
                <c:pt idx="8">
                  <c:v>8.9512203537252422E-2</c:v>
                </c:pt>
                <c:pt idx="9">
                  <c:v>0.11079390762754238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12BB-FC45-847D-95747F9D2AF4}"/>
            </c:ext>
          </c:extLst>
        </c:ser>
        <c:ser>
          <c:idx val="33"/>
          <c:order val="33"/>
          <c:tx>
            <c:strRef>
              <c:f>Feuil1!$AJ$145</c:f>
              <c:strCache>
                <c:ptCount val="1"/>
                <c:pt idx="0">
                  <c:v>6526-2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Feuil1!$AJ$146:$AJ$155</c:f>
              <c:numCache>
                <c:formatCode>0.000</c:formatCode>
                <c:ptCount val="10"/>
                <c:pt idx="0">
                  <c:v>6.4537579277887502E-2</c:v>
                </c:pt>
                <c:pt idx="1">
                  <c:v>0.14779754400057321</c:v>
                </c:pt>
                <c:pt idx="2">
                  <c:v>0.13939465301926957</c:v>
                </c:pt>
                <c:pt idx="3">
                  <c:v>0.12337100782690857</c:v>
                </c:pt>
                <c:pt idx="6">
                  <c:v>0.14081549870713816</c:v>
                </c:pt>
                <c:pt idx="7">
                  <c:v>0.1484718752197165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12BB-FC45-847D-95747F9D2AF4}"/>
            </c:ext>
          </c:extLst>
        </c:ser>
        <c:ser>
          <c:idx val="34"/>
          <c:order val="34"/>
          <c:tx>
            <c:strRef>
              <c:f>Feuil1!$AK$145</c:f>
              <c:strCache>
                <c:ptCount val="1"/>
                <c:pt idx="0">
                  <c:v>6527x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Feuil1!$AK$146:$AK$155</c:f>
              <c:numCache>
                <c:formatCode>0.000</c:formatCode>
                <c:ptCount val="10"/>
                <c:pt idx="0">
                  <c:v>6.174956894382122E-2</c:v>
                </c:pt>
                <c:pt idx="1">
                  <c:v>0.13257481100991475</c:v>
                </c:pt>
                <c:pt idx="2">
                  <c:v>0.11049370774642386</c:v>
                </c:pt>
                <c:pt idx="3">
                  <c:v>0.10938178592901049</c:v>
                </c:pt>
                <c:pt idx="4">
                  <c:v>6.3064879851393085E-2</c:v>
                </c:pt>
                <c:pt idx="5">
                  <c:v>0.10546511912690848</c:v>
                </c:pt>
                <c:pt idx="6">
                  <c:v>0.13884837341950695</c:v>
                </c:pt>
                <c:pt idx="7">
                  <c:v>0.14524099861262973</c:v>
                </c:pt>
                <c:pt idx="8">
                  <c:v>0.11526214134956825</c:v>
                </c:pt>
                <c:pt idx="9">
                  <c:v>0.11845699981516189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12BB-FC45-847D-95747F9D2AF4}"/>
            </c:ext>
          </c:extLst>
        </c:ser>
        <c:ser>
          <c:idx val="35"/>
          <c:order val="35"/>
          <c:tx>
            <c:strRef>
              <c:f>Feuil1!$AL$145</c:f>
              <c:strCache>
                <c:ptCount val="1"/>
                <c:pt idx="0">
                  <c:v>6528-2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Feuil1!$AL$146:$AL$155</c:f>
              <c:numCache>
                <c:formatCode>0.000</c:formatCode>
                <c:ptCount val="10"/>
                <c:pt idx="0">
                  <c:v>6.4537579277887502E-2</c:v>
                </c:pt>
                <c:pt idx="1">
                  <c:v>0.15378790768976058</c:v>
                </c:pt>
                <c:pt idx="2">
                  <c:v>0.12680552571124903</c:v>
                </c:pt>
                <c:pt idx="3">
                  <c:v>0.11509848186091887</c:v>
                </c:pt>
                <c:pt idx="4">
                  <c:v>7.905298523552351E-2</c:v>
                </c:pt>
                <c:pt idx="6">
                  <c:v>0.14081549870713816</c:v>
                </c:pt>
                <c:pt idx="7">
                  <c:v>0.15355140074899132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12BB-FC45-847D-95747F9D2AF4}"/>
            </c:ext>
          </c:extLst>
        </c:ser>
        <c:ser>
          <c:idx val="36"/>
          <c:order val="36"/>
          <c:tx>
            <c:strRef>
              <c:f>Feuil1!$AM$145</c:f>
              <c:strCache>
                <c:ptCount val="1"/>
                <c:pt idx="0">
                  <c:v>6529x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Feuil1!$AM$146:$AM$155</c:f>
              <c:numCache>
                <c:formatCode>0.000</c:formatCode>
                <c:ptCount val="10"/>
                <c:pt idx="0">
                  <c:v>6.5294849708470881E-2</c:v>
                </c:pt>
                <c:pt idx="1">
                  <c:v>0.14707311600624084</c:v>
                </c:pt>
                <c:pt idx="2">
                  <c:v>0.1189863813028269</c:v>
                </c:pt>
                <c:pt idx="3">
                  <c:v>0.13226564376017969</c:v>
                </c:pt>
                <c:pt idx="4">
                  <c:v>0.10148632549385272</c:v>
                </c:pt>
                <c:pt idx="5">
                  <c:v>0.11498921386651917</c:v>
                </c:pt>
                <c:pt idx="6">
                  <c:v>0.134548392926783</c:v>
                </c:pt>
                <c:pt idx="7">
                  <c:v>0.10902658790941988</c:v>
                </c:pt>
                <c:pt idx="8">
                  <c:v>0.10846730420181627</c:v>
                </c:pt>
                <c:pt idx="9">
                  <c:v>0.10982644346736792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12BB-FC45-847D-95747F9D2AF4}"/>
            </c:ext>
          </c:extLst>
        </c:ser>
        <c:ser>
          <c:idx val="37"/>
          <c:order val="37"/>
          <c:tx>
            <c:strRef>
              <c:f>Feuil1!$AN$145</c:f>
              <c:strCache>
                <c:ptCount val="1"/>
                <c:pt idx="0">
                  <c:v>6530x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Feuil1!$AN$146:$AN$155</c:f>
              <c:numCache>
                <c:formatCode>0.000</c:formatCode>
                <c:ptCount val="10"/>
                <c:pt idx="0">
                  <c:v>5.7918660699770363E-2</c:v>
                </c:pt>
                <c:pt idx="1">
                  <c:v>0.15805037411634104</c:v>
                </c:pt>
                <c:pt idx="2">
                  <c:v>0.13440270746177063</c:v>
                </c:pt>
                <c:pt idx="3">
                  <c:v>0.11765218296395563</c:v>
                </c:pt>
                <c:pt idx="4">
                  <c:v>9.0074531067183772E-2</c:v>
                </c:pt>
                <c:pt idx="5">
                  <c:v>0.10635170610808542</c:v>
                </c:pt>
                <c:pt idx="6">
                  <c:v>0.1249531743497585</c:v>
                </c:pt>
                <c:pt idx="7">
                  <c:v>0.1272161495609716</c:v>
                </c:pt>
                <c:pt idx="8">
                  <c:v>9.9675909465343659E-2</c:v>
                </c:pt>
                <c:pt idx="9">
                  <c:v>9.7780120277713767E-2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12BB-FC45-847D-95747F9D2AF4}"/>
            </c:ext>
          </c:extLst>
        </c:ser>
        <c:ser>
          <c:idx val="38"/>
          <c:order val="38"/>
          <c:tx>
            <c:strRef>
              <c:f>Feuil1!$AO$145</c:f>
              <c:strCache>
                <c:ptCount val="1"/>
                <c:pt idx="0">
                  <c:v>6531x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Feuil1!$AO$146:$AO$155</c:f>
              <c:numCache>
                <c:formatCode>0.000</c:formatCode>
                <c:ptCount val="10"/>
                <c:pt idx="0">
                  <c:v>5.9199388498768712E-2</c:v>
                </c:pt>
                <c:pt idx="1">
                  <c:v>0.14013010304803752</c:v>
                </c:pt>
                <c:pt idx="2">
                  <c:v>0.11868281532378666</c:v>
                </c:pt>
                <c:pt idx="3">
                  <c:v>0.12706993108494125</c:v>
                </c:pt>
                <c:pt idx="4">
                  <c:v>0.10936489950436235</c:v>
                </c:pt>
                <c:pt idx="5">
                  <c:v>0.12782138082379113</c:v>
                </c:pt>
                <c:pt idx="6">
                  <c:v>0.1520279759808314</c:v>
                </c:pt>
                <c:pt idx="7">
                  <c:v>0.15466096802329288</c:v>
                </c:pt>
                <c:pt idx="8">
                  <c:v>0.13301338092297232</c:v>
                </c:pt>
                <c:pt idx="9">
                  <c:v>0.12505305061096839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12BB-FC45-847D-95747F9D2AF4}"/>
            </c:ext>
          </c:extLst>
        </c:ser>
        <c:ser>
          <c:idx val="39"/>
          <c:order val="39"/>
          <c:tx>
            <c:strRef>
              <c:f>Feuil1!$AP$145</c:f>
              <c:strCache>
                <c:ptCount val="1"/>
                <c:pt idx="0">
                  <c:v>6532x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Feuil1!$AP$146:$AP$155</c:f>
              <c:numCache>
                <c:formatCode>0.000</c:formatCode>
                <c:ptCount val="10"/>
                <c:pt idx="0">
                  <c:v>2.3220680610021915E-2</c:v>
                </c:pt>
                <c:pt idx="1">
                  <c:v>9.4695374522379749E-2</c:v>
                </c:pt>
                <c:pt idx="2">
                  <c:v>6.332912407145086E-2</c:v>
                </c:pt>
                <c:pt idx="3">
                  <c:v>6.3987716490816249E-2</c:v>
                </c:pt>
                <c:pt idx="4">
                  <c:v>5.3144620088514838E-2</c:v>
                </c:pt>
                <c:pt idx="5">
                  <c:v>5.573026838833961E-2</c:v>
                </c:pt>
                <c:pt idx="6">
                  <c:v>8.510831534306873E-2</c:v>
                </c:pt>
                <c:pt idx="7">
                  <c:v>6.141252283609866E-2</c:v>
                </c:pt>
                <c:pt idx="8">
                  <c:v>5.8552482018775942E-2</c:v>
                </c:pt>
                <c:pt idx="9">
                  <c:v>5.2995195127750083E-2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12BB-FC45-847D-95747F9D2AF4}"/>
            </c:ext>
          </c:extLst>
        </c:ser>
        <c:ser>
          <c:idx val="40"/>
          <c:order val="40"/>
          <c:tx>
            <c:strRef>
              <c:f>Feuil1!$AQ$145</c:f>
              <c:strCache>
                <c:ptCount val="1"/>
                <c:pt idx="0">
                  <c:v>6533x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Feuil1!$AQ$146:$AQ$155</c:f>
              <c:numCache>
                <c:formatCode>0.000</c:formatCode>
                <c:ptCount val="10"/>
                <c:pt idx="0">
                  <c:v>7.4280573328588062E-2</c:v>
                </c:pt>
                <c:pt idx="1">
                  <c:v>0.10996511276597709</c:v>
                </c:pt>
                <c:pt idx="2">
                  <c:v>0.12842047916355814</c:v>
                </c:pt>
                <c:pt idx="3">
                  <c:v>0.10558533272488968</c:v>
                </c:pt>
                <c:pt idx="4">
                  <c:v>8.7002887349482361E-2</c:v>
                </c:pt>
                <c:pt idx="5">
                  <c:v>0.10820766825705674</c:v>
                </c:pt>
                <c:pt idx="6">
                  <c:v>0.13775633642927376</c:v>
                </c:pt>
                <c:pt idx="7">
                  <c:v>0.12355210490324375</c:v>
                </c:pt>
                <c:pt idx="8">
                  <c:v>0.12519049489844858</c:v>
                </c:pt>
                <c:pt idx="9">
                  <c:v>0.13375589593117843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12BB-FC45-847D-95747F9D2AF4}"/>
            </c:ext>
          </c:extLst>
        </c:ser>
        <c:ser>
          <c:idx val="41"/>
          <c:order val="41"/>
          <c:tx>
            <c:strRef>
              <c:f>Feuil1!$AR$145</c:f>
              <c:strCache>
                <c:ptCount val="1"/>
                <c:pt idx="0">
                  <c:v>6535-1x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Feuil1!$AR$146:$AR$155</c:f>
              <c:numCache>
                <c:formatCode>0.000</c:formatCode>
                <c:ptCount val="10"/>
                <c:pt idx="0">
                  <c:v>5.1457748892554722E-2</c:v>
                </c:pt>
                <c:pt idx="1">
                  <c:v>0.13378089653250691</c:v>
                </c:pt>
                <c:pt idx="2">
                  <c:v>0.11937636889073233</c:v>
                </c:pt>
                <c:pt idx="3">
                  <c:v>9.4343260270299378E-2</c:v>
                </c:pt>
                <c:pt idx="4">
                  <c:v>6.6669004120218478E-2</c:v>
                </c:pt>
                <c:pt idx="5">
                  <c:v>9.3041712482579975E-2</c:v>
                </c:pt>
                <c:pt idx="6">
                  <c:v>0.11403219233617445</c:v>
                </c:pt>
                <c:pt idx="7">
                  <c:v>0.12821658155361915</c:v>
                </c:pt>
                <c:pt idx="8">
                  <c:v>0.1156131431321139</c:v>
                </c:pt>
                <c:pt idx="9">
                  <c:v>0.11246575697222005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12BB-FC45-847D-95747F9D2AF4}"/>
            </c:ext>
          </c:extLst>
        </c:ser>
        <c:ser>
          <c:idx val="42"/>
          <c:order val="42"/>
          <c:tx>
            <c:strRef>
              <c:f>Feuil1!$AS$145</c:f>
              <c:strCache>
                <c:ptCount val="1"/>
                <c:pt idx="0">
                  <c:v>6535-2x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Feuil1!$AS$146:$AS$155</c:f>
              <c:numCache>
                <c:formatCode>0.000</c:formatCode>
                <c:ptCount val="10"/>
                <c:pt idx="0">
                  <c:v>2.0712717055730412E-2</c:v>
                </c:pt>
                <c:pt idx="1">
                  <c:v>0.14062096999139695</c:v>
                </c:pt>
                <c:pt idx="2">
                  <c:v>0.10907675875081746</c:v>
                </c:pt>
                <c:pt idx="3">
                  <c:v>8.0652933263800852E-2</c:v>
                </c:pt>
                <c:pt idx="4">
                  <c:v>4.3465983048379453E-2</c:v>
                </c:pt>
                <c:pt idx="5">
                  <c:v>9.925282560413029E-2</c:v>
                </c:pt>
                <c:pt idx="6">
                  <c:v>0.11376561770975679</c:v>
                </c:pt>
                <c:pt idx="7">
                  <c:v>0.10638887990459089</c:v>
                </c:pt>
                <c:pt idx="8">
                  <c:v>5.8392402959867029E-2</c:v>
                </c:pt>
                <c:pt idx="9">
                  <c:v>5.233231865934429E-2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12BB-FC45-847D-95747F9D2AF4}"/>
            </c:ext>
          </c:extLst>
        </c:ser>
        <c:ser>
          <c:idx val="43"/>
          <c:order val="43"/>
          <c:tx>
            <c:strRef>
              <c:f>Feuil1!$AT$145</c:f>
              <c:strCache>
                <c:ptCount val="1"/>
                <c:pt idx="0">
                  <c:v>6538x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Feuil1!$AT$146:$AT$155</c:f>
              <c:numCache>
                <c:formatCode>0.000</c:formatCode>
                <c:ptCount val="10"/>
                <c:pt idx="0">
                  <c:v>4.3310382002776482E-2</c:v>
                </c:pt>
                <c:pt idx="1">
                  <c:v>0.11519816511922909</c:v>
                </c:pt>
                <c:pt idx="2">
                  <c:v>0.11212631275061824</c:v>
                </c:pt>
                <c:pt idx="3">
                  <c:v>6.8969640715922154E-2</c:v>
                </c:pt>
                <c:pt idx="4">
                  <c:v>1.7307389290718067E-2</c:v>
                </c:pt>
                <c:pt idx="5">
                  <c:v>7.7090135431368889E-2</c:v>
                </c:pt>
                <c:pt idx="6">
                  <c:v>8.5060838493400848E-2</c:v>
                </c:pt>
                <c:pt idx="7">
                  <c:v>8.1661313470365426E-2</c:v>
                </c:pt>
                <c:pt idx="8">
                  <c:v>7.8417449716558396E-2</c:v>
                </c:pt>
                <c:pt idx="9">
                  <c:v>6.0727212436106237E-2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12BB-FC45-847D-95747F9D2AF4}"/>
            </c:ext>
          </c:extLst>
        </c:ser>
        <c:ser>
          <c:idx val="44"/>
          <c:order val="44"/>
          <c:tx>
            <c:strRef>
              <c:f>Feuil1!$AU$145</c:f>
              <c:strCache>
                <c:ptCount val="1"/>
                <c:pt idx="0">
                  <c:v>6539x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Feuil1!$AU$146:$AU$155</c:f>
              <c:numCache>
                <c:formatCode>0.000</c:formatCode>
                <c:ptCount val="10"/>
                <c:pt idx="0">
                  <c:v>5.4570984316697935E-2</c:v>
                </c:pt>
                <c:pt idx="1">
                  <c:v>0.14481158114067272</c:v>
                </c:pt>
                <c:pt idx="2">
                  <c:v>0.11493586938448419</c:v>
                </c:pt>
                <c:pt idx="3">
                  <c:v>0.11908896459372342</c:v>
                </c:pt>
                <c:pt idx="4">
                  <c:v>8.1140943497188367E-2</c:v>
                </c:pt>
                <c:pt idx="5">
                  <c:v>9.2721958445172392E-2</c:v>
                </c:pt>
                <c:pt idx="6">
                  <c:v>0.1344636525398013</c:v>
                </c:pt>
                <c:pt idx="7">
                  <c:v>0.13610309520089192</c:v>
                </c:pt>
                <c:pt idx="8">
                  <c:v>0.10710979792976683</c:v>
                </c:pt>
                <c:pt idx="9">
                  <c:v>9.498293713160666E-2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12BB-FC45-847D-95747F9D2AF4}"/>
            </c:ext>
          </c:extLst>
        </c:ser>
        <c:ser>
          <c:idx val="45"/>
          <c:order val="45"/>
          <c:tx>
            <c:strRef>
              <c:f>Feuil1!$AV$145</c:f>
              <c:strCache>
                <c:ptCount val="1"/>
                <c:pt idx="0">
                  <c:v>6542x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Feuil1!$AV$146:$AV$155</c:f>
              <c:numCache>
                <c:formatCode>0.000</c:formatCode>
                <c:ptCount val="10"/>
                <c:pt idx="0">
                  <c:v>4.0382243848884336E-2</c:v>
                </c:pt>
                <c:pt idx="1">
                  <c:v>0.10816260233232877</c:v>
                </c:pt>
                <c:pt idx="2">
                  <c:v>0.13615642278007378</c:v>
                </c:pt>
                <c:pt idx="3">
                  <c:v>8.2982320812459154E-2</c:v>
                </c:pt>
                <c:pt idx="4">
                  <c:v>5.7601984149890928E-2</c:v>
                </c:pt>
                <c:pt idx="5">
                  <c:v>0.10346365604380536</c:v>
                </c:pt>
                <c:pt idx="6">
                  <c:v>0.11536261658269753</c:v>
                </c:pt>
                <c:pt idx="7">
                  <c:v>9.3650718208623474E-2</c:v>
                </c:pt>
                <c:pt idx="8">
                  <c:v>8.3358282095228553E-2</c:v>
                </c:pt>
                <c:pt idx="9">
                  <c:v>9.2369321528919857E-2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12BB-FC45-847D-95747F9D2AF4}"/>
            </c:ext>
          </c:extLst>
        </c:ser>
        <c:ser>
          <c:idx val="46"/>
          <c:order val="46"/>
          <c:tx>
            <c:strRef>
              <c:f>Feuil1!$AW$145</c:f>
              <c:strCache>
                <c:ptCount val="1"/>
                <c:pt idx="0">
                  <c:v>6543x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Feuil1!$AW$146:$AW$155</c:f>
              <c:numCache>
                <c:formatCode>0.000</c:formatCode>
                <c:ptCount val="10"/>
                <c:pt idx="0">
                  <c:v>4.9631335042229274E-2</c:v>
                </c:pt>
                <c:pt idx="1">
                  <c:v>0.1281376432475565</c:v>
                </c:pt>
                <c:pt idx="2">
                  <c:v>0.11168567301932786</c:v>
                </c:pt>
                <c:pt idx="3">
                  <c:v>0.1306839034128584</c:v>
                </c:pt>
                <c:pt idx="4">
                  <c:v>9.007453106718355E-2</c:v>
                </c:pt>
                <c:pt idx="5">
                  <c:v>0.14048998021839854</c:v>
                </c:pt>
                <c:pt idx="6">
                  <c:v>0.14695228052975451</c:v>
                </c:pt>
                <c:pt idx="7">
                  <c:v>0.13420645635770301</c:v>
                </c:pt>
                <c:pt idx="8">
                  <c:v>0.13078293202336666</c:v>
                </c:pt>
                <c:pt idx="9">
                  <c:v>0.11896309686518469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12BB-FC45-847D-95747F9D2AF4}"/>
            </c:ext>
          </c:extLst>
        </c:ser>
        <c:ser>
          <c:idx val="47"/>
          <c:order val="47"/>
          <c:tx>
            <c:strRef>
              <c:f>Feuil1!$AX$145</c:f>
              <c:strCache>
                <c:ptCount val="1"/>
                <c:pt idx="0">
                  <c:v>6544-2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Feuil1!$AX$146:$AX$155</c:f>
              <c:numCache>
                <c:formatCode>0.000</c:formatCode>
                <c:ptCount val="10"/>
                <c:pt idx="0">
                  <c:v>5.7662061293839439E-2</c:v>
                </c:pt>
                <c:pt idx="2">
                  <c:v>0.125526306872076</c:v>
                </c:pt>
                <c:pt idx="4">
                  <c:v>0.11518143040139139</c:v>
                </c:pt>
                <c:pt idx="5">
                  <c:v>0.13017528621726826</c:v>
                </c:pt>
                <c:pt idx="8">
                  <c:v>0.11498113552811562</c:v>
                </c:pt>
                <c:pt idx="9">
                  <c:v>0.11329927435581433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12BB-FC45-847D-95747F9D2AF4}"/>
            </c:ext>
          </c:extLst>
        </c:ser>
        <c:ser>
          <c:idx val="48"/>
          <c:order val="48"/>
          <c:tx>
            <c:strRef>
              <c:f>Feuil1!$AY$145</c:f>
              <c:strCache>
                <c:ptCount val="1"/>
                <c:pt idx="0">
                  <c:v>6546x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Feuil1!$AY$146:$AY$155</c:f>
              <c:numCache>
                <c:formatCode>0.000</c:formatCode>
                <c:ptCount val="10"/>
                <c:pt idx="0">
                  <c:v>6.6302493970025633E-2</c:v>
                </c:pt>
                <c:pt idx="1">
                  <c:v>0.15223834428799776</c:v>
                </c:pt>
                <c:pt idx="2">
                  <c:v>0.12676294573357838</c:v>
                </c:pt>
                <c:pt idx="3">
                  <c:v>0.11056492010044749</c:v>
                </c:pt>
                <c:pt idx="4">
                  <c:v>0.11299322002449541</c:v>
                </c:pt>
                <c:pt idx="5">
                  <c:v>0.11433754393695783</c:v>
                </c:pt>
                <c:pt idx="6">
                  <c:v>0.13695656928722477</c:v>
                </c:pt>
                <c:pt idx="7">
                  <c:v>0.12007512275350285</c:v>
                </c:pt>
                <c:pt idx="8">
                  <c:v>9.6900855410571474E-2</c:v>
                </c:pt>
                <c:pt idx="9">
                  <c:v>0.10613029790740414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12BB-FC45-847D-95747F9D2AF4}"/>
            </c:ext>
          </c:extLst>
        </c:ser>
        <c:ser>
          <c:idx val="49"/>
          <c:order val="49"/>
          <c:tx>
            <c:strRef>
              <c:f>Feuil1!$AZ$145</c:f>
              <c:strCache>
                <c:ptCount val="1"/>
                <c:pt idx="0">
                  <c:v>6547-2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Feuil1!$AZ$146:$AZ$155</c:f>
              <c:numCache>
                <c:formatCode>0.000</c:formatCode>
                <c:ptCount val="10"/>
                <c:pt idx="0">
                  <c:v>5.9199388498768712E-2</c:v>
                </c:pt>
                <c:pt idx="1">
                  <c:v>0.14779754400057321</c:v>
                </c:pt>
                <c:pt idx="2">
                  <c:v>0.12680552571124903</c:v>
                </c:pt>
                <c:pt idx="3">
                  <c:v>0.13549164050276219</c:v>
                </c:pt>
                <c:pt idx="4">
                  <c:v>9.4473344103017221E-2</c:v>
                </c:pt>
                <c:pt idx="7">
                  <c:v>0.12753796838407339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12BB-FC45-847D-95747F9D2AF4}"/>
            </c:ext>
          </c:extLst>
        </c:ser>
        <c:ser>
          <c:idx val="50"/>
          <c:order val="50"/>
          <c:tx>
            <c:strRef>
              <c:f>Feuil1!$BA$145</c:f>
              <c:strCache>
                <c:ptCount val="1"/>
                <c:pt idx="0">
                  <c:v>6549-2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Feuil1!$BA$146:$BA$155</c:f>
              <c:numCache>
                <c:formatCode>0.000</c:formatCode>
                <c:ptCount val="10"/>
                <c:pt idx="1">
                  <c:v>0.12297396027554108</c:v>
                </c:pt>
                <c:pt idx="2">
                  <c:v>0.12037141570583909</c:v>
                </c:pt>
                <c:pt idx="3">
                  <c:v>8.9291218254633264E-2</c:v>
                </c:pt>
                <c:pt idx="4">
                  <c:v>3.5036156251149642E-2</c:v>
                </c:pt>
                <c:pt idx="6">
                  <c:v>0.11500823510085256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12BB-FC45-847D-95747F9D2AF4}"/>
            </c:ext>
          </c:extLst>
        </c:ser>
        <c:ser>
          <c:idx val="51"/>
          <c:order val="51"/>
          <c:tx>
            <c:strRef>
              <c:f>Feuil1!$BB$145</c:f>
              <c:strCache>
                <c:ptCount val="1"/>
                <c:pt idx="0">
                  <c:v>6550x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Feuil1!$BB$146:$BB$155</c:f>
              <c:numCache>
                <c:formatCode>0.000</c:formatCode>
                <c:ptCount val="10"/>
                <c:pt idx="0">
                  <c:v>5.6119272879558313E-2</c:v>
                </c:pt>
                <c:pt idx="1">
                  <c:v>0.11873815962137457</c:v>
                </c:pt>
                <c:pt idx="2">
                  <c:v>0.11941967923551045</c:v>
                </c:pt>
                <c:pt idx="3">
                  <c:v>9.2294283379836806E-2</c:v>
                </c:pt>
                <c:pt idx="4">
                  <c:v>6.7744434670341303E-2</c:v>
                </c:pt>
                <c:pt idx="5">
                  <c:v>8.4464371288779372E-2</c:v>
                </c:pt>
                <c:pt idx="6">
                  <c:v>0.11637985551039609</c:v>
                </c:pt>
                <c:pt idx="7">
                  <c:v>0.11270376649138725</c:v>
                </c:pt>
                <c:pt idx="8">
                  <c:v>9.0702867701558887E-2</c:v>
                </c:pt>
                <c:pt idx="9">
                  <c:v>9.5250113074762721E-2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12BB-FC45-847D-95747F9D2AF4}"/>
            </c:ext>
          </c:extLst>
        </c:ser>
        <c:ser>
          <c:idx val="52"/>
          <c:order val="52"/>
          <c:tx>
            <c:strRef>
              <c:f>Feuil1!$BC$145</c:f>
              <c:strCache>
                <c:ptCount val="1"/>
                <c:pt idx="0">
                  <c:v>6552x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Feuil1!$BC$146:$BC$155</c:f>
              <c:numCache>
                <c:formatCode>0.000</c:formatCode>
                <c:ptCount val="10"/>
                <c:pt idx="0">
                  <c:v>5.9199388498768712E-2</c:v>
                </c:pt>
                <c:pt idx="1">
                  <c:v>0.15231794371672192</c:v>
                </c:pt>
                <c:pt idx="2">
                  <c:v>0.14428897475031888</c:v>
                </c:pt>
                <c:pt idx="3">
                  <c:v>0.10876076023970582</c:v>
                </c:pt>
                <c:pt idx="4">
                  <c:v>9.9560698919605617E-2</c:v>
                </c:pt>
                <c:pt idx="5">
                  <c:v>0.12689313033906924</c:v>
                </c:pt>
                <c:pt idx="6">
                  <c:v>0.12922008245917982</c:v>
                </c:pt>
                <c:pt idx="7">
                  <c:v>0.126303032386752</c:v>
                </c:pt>
                <c:pt idx="8">
                  <c:v>9.9748698283397941E-2</c:v>
                </c:pt>
                <c:pt idx="9">
                  <c:v>0.10743077644138443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12BB-FC45-847D-95747F9D2AF4}"/>
            </c:ext>
          </c:extLst>
        </c:ser>
        <c:ser>
          <c:idx val="53"/>
          <c:order val="53"/>
          <c:tx>
            <c:strRef>
              <c:f>Feuil1!$BD$145</c:f>
              <c:strCache>
                <c:ptCount val="1"/>
                <c:pt idx="0">
                  <c:v>6555x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Feuil1!$BD$146:$BD$155</c:f>
              <c:numCache>
                <c:formatCode>0.000</c:formatCode>
                <c:ptCount val="10"/>
                <c:pt idx="0">
                  <c:v>5.6119272879558313E-2</c:v>
                </c:pt>
                <c:pt idx="1">
                  <c:v>0.14747572517747143</c:v>
                </c:pt>
                <c:pt idx="2">
                  <c:v>9.7753728653426686E-2</c:v>
                </c:pt>
                <c:pt idx="3">
                  <c:v>0.11790119710368185</c:v>
                </c:pt>
                <c:pt idx="4">
                  <c:v>0.1113124116553672</c:v>
                </c:pt>
                <c:pt idx="5">
                  <c:v>0.12205106835400592</c:v>
                </c:pt>
                <c:pt idx="6">
                  <c:v>0.13826069473456415</c:v>
                </c:pt>
                <c:pt idx="7">
                  <c:v>0.1321246898146744</c:v>
                </c:pt>
                <c:pt idx="8">
                  <c:v>0.11659444160426635</c:v>
                </c:pt>
                <c:pt idx="9">
                  <c:v>0.12380435946349455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12BB-FC45-847D-95747F9D2AF4}"/>
            </c:ext>
          </c:extLst>
        </c:ser>
        <c:ser>
          <c:idx val="54"/>
          <c:order val="54"/>
          <c:tx>
            <c:strRef>
              <c:f>Feuil1!$BE$145</c:f>
              <c:strCache>
                <c:ptCount val="1"/>
                <c:pt idx="0">
                  <c:v>6557x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Feuil1!$BE$146:$BE$155</c:f>
              <c:numCache>
                <c:formatCode>0.000</c:formatCode>
                <c:ptCount val="10"/>
                <c:pt idx="0">
                  <c:v>3.0658826911286408E-2</c:v>
                </c:pt>
                <c:pt idx="1">
                  <c:v>0.10060791864861929</c:v>
                </c:pt>
                <c:pt idx="2">
                  <c:v>9.8163247289996924E-2</c:v>
                </c:pt>
                <c:pt idx="3">
                  <c:v>8.2802426651004124E-2</c:v>
                </c:pt>
                <c:pt idx="4">
                  <c:v>7.385935649149733E-2</c:v>
                </c:pt>
                <c:pt idx="5">
                  <c:v>8.5580690588821895E-2</c:v>
                </c:pt>
                <c:pt idx="6">
                  <c:v>0.11976815732215718</c:v>
                </c:pt>
                <c:pt idx="7">
                  <c:v>8.7462252820383668E-2</c:v>
                </c:pt>
                <c:pt idx="8">
                  <c:v>6.8129112840547013E-2</c:v>
                </c:pt>
                <c:pt idx="9">
                  <c:v>7.2213945531651502E-2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12BB-FC45-847D-95747F9D2AF4}"/>
            </c:ext>
          </c:extLst>
        </c:ser>
        <c:ser>
          <c:idx val="55"/>
          <c:order val="55"/>
          <c:tx>
            <c:strRef>
              <c:f>Feuil1!$BF$145</c:f>
              <c:strCache>
                <c:ptCount val="1"/>
                <c:pt idx="0">
                  <c:v>6561-1x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Feuil1!$BF$146:$BF$155</c:f>
              <c:numCache>
                <c:formatCode>0.000</c:formatCode>
                <c:ptCount val="10"/>
                <c:pt idx="0">
                  <c:v>5.6119272879558313E-2</c:v>
                </c:pt>
                <c:pt idx="1">
                  <c:v>0.11841557587193496</c:v>
                </c:pt>
                <c:pt idx="2">
                  <c:v>0.11272046809709146</c:v>
                </c:pt>
                <c:pt idx="3">
                  <c:v>9.1104374369048058E-2</c:v>
                </c:pt>
                <c:pt idx="4">
                  <c:v>3.8841229816174883E-2</c:v>
                </c:pt>
                <c:pt idx="5">
                  <c:v>0.10895664193417653</c:v>
                </c:pt>
                <c:pt idx="6">
                  <c:v>0.10983694017805301</c:v>
                </c:pt>
                <c:pt idx="7">
                  <c:v>9.8492915500640654E-2</c:v>
                </c:pt>
                <c:pt idx="8">
                  <c:v>0.10653694444930983</c:v>
                </c:pt>
                <c:pt idx="9">
                  <c:v>9.5250113074762721E-2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12BB-FC45-847D-95747F9D2AF4}"/>
            </c:ext>
          </c:extLst>
        </c:ser>
        <c:ser>
          <c:idx val="56"/>
          <c:order val="56"/>
          <c:tx>
            <c:strRef>
              <c:f>Feuil1!$BG$145</c:f>
              <c:strCache>
                <c:ptCount val="1"/>
                <c:pt idx="0">
                  <c:v>6561-2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Feuil1!$BG$146:$BG$155</c:f>
              <c:numCache>
                <c:formatCode>0.000</c:formatCode>
                <c:ptCount val="10"/>
                <c:pt idx="0">
                  <c:v>6.2257812982988714E-2</c:v>
                </c:pt>
                <c:pt idx="1">
                  <c:v>0.15969676730028093</c:v>
                </c:pt>
                <c:pt idx="2">
                  <c:v>0.12680552571124903</c:v>
                </c:pt>
                <c:pt idx="3">
                  <c:v>0.12337100782690857</c:v>
                </c:pt>
                <c:pt idx="4">
                  <c:v>8.9393818573742401E-2</c:v>
                </c:pt>
                <c:pt idx="6">
                  <c:v>0.12810353319100032</c:v>
                </c:pt>
                <c:pt idx="7">
                  <c:v>0.12753796838407339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12BB-FC45-847D-95747F9D2AF4}"/>
            </c:ext>
          </c:extLst>
        </c:ser>
        <c:ser>
          <c:idx val="57"/>
          <c:order val="57"/>
          <c:tx>
            <c:strRef>
              <c:f>Feuil1!$BH$145</c:f>
              <c:strCache>
                <c:ptCount val="1"/>
                <c:pt idx="0">
                  <c:v>6561-2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Feuil1!$BH$146:$BH$155</c:f>
              <c:numCache>
                <c:formatCode>0.000</c:formatCode>
                <c:ptCount val="10"/>
                <c:pt idx="0">
                  <c:v>5.6119272879558313E-2</c:v>
                </c:pt>
                <c:pt idx="1">
                  <c:v>0.15969676730028093</c:v>
                </c:pt>
                <c:pt idx="2">
                  <c:v>0.11252250661896812</c:v>
                </c:pt>
                <c:pt idx="3">
                  <c:v>9.1060240993479979E-2</c:v>
                </c:pt>
                <c:pt idx="4">
                  <c:v>3.8496688360656117E-2</c:v>
                </c:pt>
                <c:pt idx="5">
                  <c:v>0.10869244574926529</c:v>
                </c:pt>
                <c:pt idx="7">
                  <c:v>8.8284669236399882E-2</c:v>
                </c:pt>
                <c:pt idx="8">
                  <c:v>0.10646528460558602</c:v>
                </c:pt>
                <c:pt idx="9">
                  <c:v>9.498293713160666E-2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12BB-FC45-847D-95747F9D2AF4}"/>
            </c:ext>
          </c:extLst>
        </c:ser>
        <c:ser>
          <c:idx val="58"/>
          <c:order val="58"/>
          <c:tx>
            <c:strRef>
              <c:f>Feuil1!$BI$145</c:f>
              <c:strCache>
                <c:ptCount val="1"/>
                <c:pt idx="0">
                  <c:v>6562-1x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Feuil1!$BI$146:$BI$155</c:f>
              <c:numCache>
                <c:formatCode>0.000</c:formatCode>
                <c:ptCount val="10"/>
                <c:pt idx="0">
                  <c:v>4.2779459587139801E-2</c:v>
                </c:pt>
                <c:pt idx="1">
                  <c:v>0.1247585600120007</c:v>
                </c:pt>
                <c:pt idx="2">
                  <c:v>9.8231462868854535E-2</c:v>
                </c:pt>
                <c:pt idx="3">
                  <c:v>8.331193336500009E-2</c:v>
                </c:pt>
                <c:pt idx="4">
                  <c:v>7.9157621901950304E-2</c:v>
                </c:pt>
                <c:pt idx="5">
                  <c:v>8.2503881261366763E-2</c:v>
                </c:pt>
                <c:pt idx="6">
                  <c:v>0.10205400101899298</c:v>
                </c:pt>
                <c:pt idx="7">
                  <c:v>0.11678997485085119</c:v>
                </c:pt>
                <c:pt idx="8">
                  <c:v>0.10076646285140689</c:v>
                </c:pt>
                <c:pt idx="9">
                  <c:v>0.10088908803628738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12BB-FC45-847D-95747F9D2AF4}"/>
            </c:ext>
          </c:extLst>
        </c:ser>
        <c:ser>
          <c:idx val="59"/>
          <c:order val="59"/>
          <c:tx>
            <c:strRef>
              <c:f>Feuil1!$BJ$145</c:f>
              <c:strCache>
                <c:ptCount val="1"/>
                <c:pt idx="0">
                  <c:v>6562-2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Feuil1!$BJ$146:$BJ$155</c:f>
              <c:numCache>
                <c:formatCode>0.000</c:formatCode>
                <c:ptCount val="10"/>
                <c:pt idx="0">
                  <c:v>5.7662061293839439E-2</c:v>
                </c:pt>
                <c:pt idx="1">
                  <c:v>0.12931413830656013</c:v>
                </c:pt>
                <c:pt idx="2">
                  <c:v>0.12680552571124903</c:v>
                </c:pt>
                <c:pt idx="3">
                  <c:v>9.3700337159688285E-2</c:v>
                </c:pt>
                <c:pt idx="4">
                  <c:v>7.905298523552351E-2</c:v>
                </c:pt>
                <c:pt idx="6">
                  <c:v>0.1323823311702752</c:v>
                </c:pt>
                <c:pt idx="7">
                  <c:v>0.11668004079586503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12BB-FC45-847D-95747F9D2AF4}"/>
            </c:ext>
          </c:extLst>
        </c:ser>
        <c:ser>
          <c:idx val="60"/>
          <c:order val="60"/>
          <c:tx>
            <c:strRef>
              <c:f>Feuil1!$BK$145</c:f>
              <c:strCache>
                <c:ptCount val="1"/>
                <c:pt idx="0">
                  <c:v>6564x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Feuil1!$BK$146:$BK$155</c:f>
              <c:numCache>
                <c:formatCode>0.000</c:formatCode>
                <c:ptCount val="10"/>
                <c:pt idx="0">
                  <c:v>3.9847727495991414E-2</c:v>
                </c:pt>
                <c:pt idx="1">
                  <c:v>0.10630833823257135</c:v>
                </c:pt>
                <c:pt idx="2">
                  <c:v>0.11572279336405633</c:v>
                </c:pt>
                <c:pt idx="3">
                  <c:v>7.828068300053026E-2</c:v>
                </c:pt>
                <c:pt idx="4">
                  <c:v>7.2515775650087155E-2</c:v>
                </c:pt>
                <c:pt idx="5">
                  <c:v>0.10542074223197351</c:v>
                </c:pt>
                <c:pt idx="6">
                  <c:v>0.10749863332210707</c:v>
                </c:pt>
                <c:pt idx="7">
                  <c:v>9.3882527385145575E-2</c:v>
                </c:pt>
                <c:pt idx="8">
                  <c:v>7.5579665521610107E-2</c:v>
                </c:pt>
                <c:pt idx="9">
                  <c:v>8.6004430352592864E-2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12BB-FC45-847D-95747F9D2AF4}"/>
            </c:ext>
          </c:extLst>
        </c:ser>
        <c:ser>
          <c:idx val="61"/>
          <c:order val="61"/>
          <c:tx>
            <c:strRef>
              <c:f>Feuil1!$BL$145</c:f>
              <c:strCache>
                <c:ptCount val="1"/>
                <c:pt idx="0">
                  <c:v>6565x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Feuil1!$BL$146:$BL$155</c:f>
              <c:numCache>
                <c:formatCode>0.000</c:formatCode>
                <c:ptCount val="10"/>
                <c:pt idx="0">
                  <c:v>6.3019065556345399E-2</c:v>
                </c:pt>
                <c:pt idx="1">
                  <c:v>0.14586304422337348</c:v>
                </c:pt>
                <c:pt idx="2">
                  <c:v>0.1234287788074675</c:v>
                </c:pt>
                <c:pt idx="3">
                  <c:v>0.12203054947867154</c:v>
                </c:pt>
                <c:pt idx="4">
                  <c:v>4.3068251435139482E-2</c:v>
                </c:pt>
                <c:pt idx="5">
                  <c:v>0.10966038036145198</c:v>
                </c:pt>
                <c:pt idx="6">
                  <c:v>0.1405648718951984</c:v>
                </c:pt>
                <c:pt idx="7">
                  <c:v>0.13666347525529088</c:v>
                </c:pt>
                <c:pt idx="8">
                  <c:v>0.10538896563609046</c:v>
                </c:pt>
                <c:pt idx="9">
                  <c:v>0.11355541973740846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12BB-FC45-847D-95747F9D2AF4}"/>
            </c:ext>
          </c:extLst>
        </c:ser>
        <c:ser>
          <c:idx val="62"/>
          <c:order val="62"/>
          <c:tx>
            <c:strRef>
              <c:f>Feuil1!$BM$145</c:f>
              <c:strCache>
                <c:ptCount val="1"/>
                <c:pt idx="0">
                  <c:v>6568x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Feuil1!$BM$146:$BM$155</c:f>
              <c:numCache>
                <c:formatCode>0.000</c:formatCode>
                <c:ptCount val="10"/>
                <c:pt idx="0">
                  <c:v>6.6050802000127806E-2</c:v>
                </c:pt>
                <c:pt idx="1">
                  <c:v>0.16914000635261472</c:v>
                </c:pt>
                <c:pt idx="2">
                  <c:v>0.17124536259207801</c:v>
                </c:pt>
                <c:pt idx="3">
                  <c:v>0.11423460214850079</c:v>
                </c:pt>
                <c:pt idx="4">
                  <c:v>0.1109884321685759</c:v>
                </c:pt>
                <c:pt idx="5">
                  <c:v>0.14363070065494132</c:v>
                </c:pt>
                <c:pt idx="6">
                  <c:v>0.1464166993524767</c:v>
                </c:pt>
                <c:pt idx="7">
                  <c:v>0.1162033380617411</c:v>
                </c:pt>
                <c:pt idx="8">
                  <c:v>0.1051733813765614</c:v>
                </c:pt>
                <c:pt idx="9">
                  <c:v>0.1147700514493184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12BB-FC45-847D-95747F9D2AF4}"/>
            </c:ext>
          </c:extLst>
        </c:ser>
        <c:ser>
          <c:idx val="63"/>
          <c:order val="63"/>
          <c:tx>
            <c:strRef>
              <c:f>Feuil1!$BN$145</c:f>
              <c:strCache>
                <c:ptCount val="1"/>
                <c:pt idx="0">
                  <c:v>6570x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Feuil1!$BN$146:$BN$155</c:f>
              <c:numCache>
                <c:formatCode>0.000</c:formatCode>
                <c:ptCount val="10"/>
                <c:pt idx="0">
                  <c:v>4.2513754787231406E-2</c:v>
                </c:pt>
                <c:pt idx="1">
                  <c:v>0.1341960126813968</c:v>
                </c:pt>
                <c:pt idx="2">
                  <c:v>0.12347168692210042</c:v>
                </c:pt>
                <c:pt idx="3">
                  <c:v>8.7722565065871505E-2</c:v>
                </c:pt>
                <c:pt idx="4">
                  <c:v>6.630993466454016E-2</c:v>
                </c:pt>
                <c:pt idx="5">
                  <c:v>0.11494579961328122</c:v>
                </c:pt>
                <c:pt idx="7">
                  <c:v>0.11166691014168362</c:v>
                </c:pt>
                <c:pt idx="8">
                  <c:v>8.90648615420917E-2</c:v>
                </c:pt>
                <c:pt idx="9">
                  <c:v>9.2369321528919857E-2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12BB-FC45-847D-95747F9D2AF4}"/>
            </c:ext>
          </c:extLst>
        </c:ser>
        <c:ser>
          <c:idx val="64"/>
          <c:order val="64"/>
          <c:tx>
            <c:strRef>
              <c:f>Feuil1!$BO$145</c:f>
              <c:strCache>
                <c:ptCount val="1"/>
                <c:pt idx="0">
                  <c:v>6573x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Feuil1!$BO$146:$BO$155</c:f>
              <c:numCache>
                <c:formatCode>0.000</c:formatCode>
                <c:ptCount val="10"/>
                <c:pt idx="0">
                  <c:v>3.8776717133465866E-2</c:v>
                </c:pt>
                <c:pt idx="1">
                  <c:v>9.5648621220212338E-2</c:v>
                </c:pt>
                <c:pt idx="2">
                  <c:v>0.10065750533432105</c:v>
                </c:pt>
                <c:pt idx="3">
                  <c:v>8.8315175489955156E-2</c:v>
                </c:pt>
                <c:pt idx="4">
                  <c:v>7.4141686735084589E-2</c:v>
                </c:pt>
                <c:pt idx="5">
                  <c:v>9.9837612917589302E-2</c:v>
                </c:pt>
                <c:pt idx="6">
                  <c:v>0.10523832593048432</c:v>
                </c:pt>
                <c:pt idx="7">
                  <c:v>9.982844410805547E-2</c:v>
                </c:pt>
                <c:pt idx="8">
                  <c:v>6.7737539031761163E-2</c:v>
                </c:pt>
                <c:pt idx="9">
                  <c:v>9.2302098483834971E-2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12BB-FC45-847D-95747F9D2AF4}"/>
            </c:ext>
          </c:extLst>
        </c:ser>
        <c:ser>
          <c:idx val="65"/>
          <c:order val="65"/>
          <c:tx>
            <c:strRef>
              <c:f>Feuil1!$BP$145</c:f>
              <c:strCache>
                <c:ptCount val="1"/>
                <c:pt idx="0">
                  <c:v>6574x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Feuil1!$BP$146:$BP$155</c:f>
              <c:numCache>
                <c:formatCode>0.000</c:formatCode>
                <c:ptCount val="10"/>
                <c:pt idx="0">
                  <c:v>6.1240729422339157E-2</c:v>
                </c:pt>
                <c:pt idx="1">
                  <c:v>0.14610532845945001</c:v>
                </c:pt>
                <c:pt idx="2">
                  <c:v>0.13002944954364004</c:v>
                </c:pt>
                <c:pt idx="3">
                  <c:v>0.12612100871930476</c:v>
                </c:pt>
                <c:pt idx="4">
                  <c:v>0.10313952308170515</c:v>
                </c:pt>
                <c:pt idx="5">
                  <c:v>0.12093913701990844</c:v>
                </c:pt>
                <c:pt idx="6">
                  <c:v>0.13144460594563356</c:v>
                </c:pt>
                <c:pt idx="7">
                  <c:v>0.11111043142303623</c:v>
                </c:pt>
                <c:pt idx="8">
                  <c:v>0.1024333440105325</c:v>
                </c:pt>
                <c:pt idx="9">
                  <c:v>0.11858357937942232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1-12BB-FC45-847D-95747F9D2AF4}"/>
            </c:ext>
          </c:extLst>
        </c:ser>
        <c:ser>
          <c:idx val="66"/>
          <c:order val="66"/>
          <c:tx>
            <c:strRef>
              <c:f>Feuil1!$BQ$145</c:f>
              <c:strCache>
                <c:ptCount val="1"/>
                <c:pt idx="0">
                  <c:v>6575x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Feuil1!$BQ$146:$BQ$155</c:f>
              <c:numCache>
                <c:formatCode>0.000</c:formatCode>
                <c:ptCount val="10"/>
                <c:pt idx="0">
                  <c:v>4.8846228805089709E-2</c:v>
                </c:pt>
                <c:pt idx="1">
                  <c:v>0.13440342205632283</c:v>
                </c:pt>
                <c:pt idx="2">
                  <c:v>9.5517327346257508E-2</c:v>
                </c:pt>
                <c:pt idx="3">
                  <c:v>0.11470855540962122</c:v>
                </c:pt>
                <c:pt idx="4">
                  <c:v>6.4870680714655515E-2</c:v>
                </c:pt>
                <c:pt idx="5">
                  <c:v>0.10542074223197351</c:v>
                </c:pt>
                <c:pt idx="6">
                  <c:v>0.13922574735946025</c:v>
                </c:pt>
                <c:pt idx="7">
                  <c:v>0.12279389012696229</c:v>
                </c:pt>
                <c:pt idx="8">
                  <c:v>0.11385529048568155</c:v>
                </c:pt>
                <c:pt idx="9">
                  <c:v>0.12016271893434927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12BB-FC45-847D-95747F9D2AF4}"/>
            </c:ext>
          </c:extLst>
        </c:ser>
        <c:ser>
          <c:idx val="67"/>
          <c:order val="67"/>
          <c:tx>
            <c:strRef>
              <c:f>Feuil1!$BR$145</c:f>
              <c:strCache>
                <c:ptCount val="1"/>
                <c:pt idx="0">
                  <c:v>6580x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Feuil1!$BR$146:$BR$155</c:f>
              <c:numCache>
                <c:formatCode>0.000</c:formatCode>
                <c:ptCount val="10"/>
                <c:pt idx="0">
                  <c:v>4.6745646804741359E-2</c:v>
                </c:pt>
                <c:pt idx="1">
                  <c:v>0.11972592499984014</c:v>
                </c:pt>
                <c:pt idx="2">
                  <c:v>9.0685903825807435E-2</c:v>
                </c:pt>
                <c:pt idx="3">
                  <c:v>9.6963533913791533E-2</c:v>
                </c:pt>
                <c:pt idx="4">
                  <c:v>6.6669004120218478E-2</c:v>
                </c:pt>
                <c:pt idx="5">
                  <c:v>0.10542074223197351</c:v>
                </c:pt>
                <c:pt idx="6">
                  <c:v>0.11629149447613329</c:v>
                </c:pt>
                <c:pt idx="7">
                  <c:v>9.8645755369155763E-2</c:v>
                </c:pt>
                <c:pt idx="8">
                  <c:v>7.12490578814442E-2</c:v>
                </c:pt>
                <c:pt idx="9">
                  <c:v>7.0732793609608491E-2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12BB-FC45-847D-95747F9D2AF4}"/>
            </c:ext>
          </c:extLst>
        </c:ser>
        <c:ser>
          <c:idx val="68"/>
          <c:order val="68"/>
          <c:tx>
            <c:strRef>
              <c:f>Feuil1!$BS$145</c:f>
              <c:strCache>
                <c:ptCount val="1"/>
                <c:pt idx="0">
                  <c:v>6581x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Feuil1!$BS$146:$BS$155</c:f>
              <c:numCache>
                <c:formatCode>0.000</c:formatCode>
                <c:ptCount val="10"/>
                <c:pt idx="0">
                  <c:v>3.5277579354179522E-2</c:v>
                </c:pt>
                <c:pt idx="1">
                  <c:v>0.12173744282590193</c:v>
                </c:pt>
                <c:pt idx="2">
                  <c:v>0.11388441446095365</c:v>
                </c:pt>
                <c:pt idx="3">
                  <c:v>9.8094094562542589E-2</c:v>
                </c:pt>
                <c:pt idx="4">
                  <c:v>5.2069495549929901E-2</c:v>
                </c:pt>
                <c:pt idx="5">
                  <c:v>0.10644026534205953</c:v>
                </c:pt>
                <c:pt idx="6">
                  <c:v>0.11309846439830906</c:v>
                </c:pt>
                <c:pt idx="7">
                  <c:v>8.9105531198968579E-2</c:v>
                </c:pt>
                <c:pt idx="8">
                  <c:v>7.5964235175627115E-2</c:v>
                </c:pt>
                <c:pt idx="9">
                  <c:v>9.1090300972423544E-2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12BB-FC45-847D-95747F9D2AF4}"/>
            </c:ext>
          </c:extLst>
        </c:ser>
        <c:ser>
          <c:idx val="69"/>
          <c:order val="69"/>
          <c:tx>
            <c:strRef>
              <c:f>Feuil1!$BT$145</c:f>
              <c:strCache>
                <c:ptCount val="1"/>
                <c:pt idx="0">
                  <c:v>6581x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Feuil1!$BT$146:$BT$155</c:f>
              <c:numCache>
                <c:formatCode>0.000</c:formatCode>
                <c:ptCount val="10"/>
                <c:pt idx="0">
                  <c:v>3.5277579354179522E-2</c:v>
                </c:pt>
                <c:pt idx="1">
                  <c:v>0.12173744282590193</c:v>
                </c:pt>
                <c:pt idx="2">
                  <c:v>0.11388441446095365</c:v>
                </c:pt>
                <c:pt idx="3">
                  <c:v>9.8094094562542589E-2</c:v>
                </c:pt>
                <c:pt idx="4">
                  <c:v>5.2069495549929901E-2</c:v>
                </c:pt>
                <c:pt idx="5">
                  <c:v>0.10644026534205953</c:v>
                </c:pt>
                <c:pt idx="6">
                  <c:v>0.11309846439830906</c:v>
                </c:pt>
                <c:pt idx="7">
                  <c:v>8.9105531198968579E-2</c:v>
                </c:pt>
                <c:pt idx="8">
                  <c:v>7.5964235175627115E-2</c:v>
                </c:pt>
                <c:pt idx="9">
                  <c:v>9.1090300972423544E-2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12BB-FC45-847D-95747F9D2AF4}"/>
            </c:ext>
          </c:extLst>
        </c:ser>
        <c:ser>
          <c:idx val="70"/>
          <c:order val="70"/>
          <c:tx>
            <c:strRef>
              <c:f>Feuil1!$BU$145</c:f>
              <c:strCache>
                <c:ptCount val="1"/>
                <c:pt idx="0">
                  <c:v>6582x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Feuil1!$BU$146:$BU$155</c:f>
              <c:numCache>
                <c:formatCode>0.000</c:formatCode>
                <c:ptCount val="10"/>
                <c:pt idx="0">
                  <c:v>5.9455081459880432E-2</c:v>
                </c:pt>
                <c:pt idx="1">
                  <c:v>0.1278851219795234</c:v>
                </c:pt>
                <c:pt idx="2">
                  <c:v>0.13457003340562546</c:v>
                </c:pt>
                <c:pt idx="3">
                  <c:v>0.10390317900969026</c:v>
                </c:pt>
                <c:pt idx="4">
                  <c:v>8.1210369519541192E-2</c:v>
                </c:pt>
                <c:pt idx="5">
                  <c:v>0.11141475350822083</c:v>
                </c:pt>
                <c:pt idx="6">
                  <c:v>0.1127867751068945</c:v>
                </c:pt>
                <c:pt idx="7">
                  <c:v>0.11513803492870878</c:v>
                </c:pt>
                <c:pt idx="8">
                  <c:v>9.1000024389103817E-2</c:v>
                </c:pt>
                <c:pt idx="9">
                  <c:v>0.10697605179086356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6-12BB-FC45-847D-95747F9D2AF4}"/>
            </c:ext>
          </c:extLst>
        </c:ser>
        <c:ser>
          <c:idx val="71"/>
          <c:order val="71"/>
          <c:tx>
            <c:strRef>
              <c:f>Feuil1!$BV$145</c:f>
              <c:strCache>
                <c:ptCount val="1"/>
                <c:pt idx="0">
                  <c:v>6583-1x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Feuil1!$BV$146:$BV$155</c:f>
              <c:numCache>
                <c:formatCode>0.000</c:formatCode>
                <c:ptCount val="10"/>
                <c:pt idx="0">
                  <c:v>5.8431405129935943E-2</c:v>
                </c:pt>
                <c:pt idx="1">
                  <c:v>0.1566932949489519</c:v>
                </c:pt>
                <c:pt idx="2">
                  <c:v>0.12941620342956228</c:v>
                </c:pt>
                <c:pt idx="3">
                  <c:v>0.11463888883126172</c:v>
                </c:pt>
                <c:pt idx="4">
                  <c:v>0.12092108859328099</c:v>
                </c:pt>
                <c:pt idx="5">
                  <c:v>0.11490238101970296</c:v>
                </c:pt>
                <c:pt idx="6">
                  <c:v>0.13763015528018907</c:v>
                </c:pt>
                <c:pt idx="7">
                  <c:v>0.14529247055128591</c:v>
                </c:pt>
                <c:pt idx="8">
                  <c:v>0.12649272820369317</c:v>
                </c:pt>
                <c:pt idx="9">
                  <c:v>0.11118029064404555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12BB-FC45-847D-95747F9D2AF4}"/>
            </c:ext>
          </c:extLst>
        </c:ser>
        <c:ser>
          <c:idx val="72"/>
          <c:order val="72"/>
          <c:tx>
            <c:strRef>
              <c:f>Feuil1!$BW$145</c:f>
              <c:strCache>
                <c:ptCount val="1"/>
                <c:pt idx="0">
                  <c:v>6583-2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Feuil1!$BW$146:$BW$155</c:f>
              <c:numCache>
                <c:formatCode>0.000</c:formatCode>
                <c:ptCount val="10"/>
                <c:pt idx="0">
                  <c:v>5.0675940433173583E-2</c:v>
                </c:pt>
                <c:pt idx="1">
                  <c:v>0.12931413830656013</c:v>
                </c:pt>
                <c:pt idx="2">
                  <c:v>0.10047658698889994</c:v>
                </c:pt>
                <c:pt idx="3">
                  <c:v>0.11509848186091887</c:v>
                </c:pt>
                <c:pt idx="6">
                  <c:v>0.1323823311702752</c:v>
                </c:pt>
                <c:pt idx="7">
                  <c:v>0.12214293649736718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12BB-FC45-847D-95747F9D2AF4}"/>
            </c:ext>
          </c:extLst>
        </c:ser>
        <c:ser>
          <c:idx val="73"/>
          <c:order val="73"/>
          <c:tx>
            <c:strRef>
              <c:f>Feuil1!$BX$145</c:f>
              <c:strCache>
                <c:ptCount val="1"/>
                <c:pt idx="0">
                  <c:v>6584x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Feuil1!$BX$146:$BX$155</c:f>
              <c:numCache>
                <c:formatCode>0.000</c:formatCode>
                <c:ptCount val="10"/>
                <c:pt idx="0">
                  <c:v>7.1305941960385866E-2</c:v>
                </c:pt>
                <c:pt idx="1">
                  <c:v>0.15926617198798332</c:v>
                </c:pt>
                <c:pt idx="2">
                  <c:v>0.13431902030823983</c:v>
                </c:pt>
                <c:pt idx="3">
                  <c:v>0.13501325475741677</c:v>
                </c:pt>
                <c:pt idx="4">
                  <c:v>8.5974159315605148E-2</c:v>
                </c:pt>
                <c:pt idx="5">
                  <c:v>0.1183622239101858</c:v>
                </c:pt>
                <c:pt idx="6">
                  <c:v>0.14744607760615125</c:v>
                </c:pt>
                <c:pt idx="7">
                  <c:v>0.14801179038625345</c:v>
                </c:pt>
                <c:pt idx="8">
                  <c:v>0.13663867667241858</c:v>
                </c:pt>
                <c:pt idx="9">
                  <c:v>0.13369478364206011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9-12BB-FC45-847D-95747F9D2AF4}"/>
            </c:ext>
          </c:extLst>
        </c:ser>
        <c:ser>
          <c:idx val="74"/>
          <c:order val="74"/>
          <c:tx>
            <c:strRef>
              <c:f>Feuil1!$BY$145</c:f>
              <c:strCache>
                <c:ptCount val="1"/>
                <c:pt idx="0">
                  <c:v>6585x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Feuil1!$BY$146:$BY$155</c:f>
              <c:numCache>
                <c:formatCode>0.000</c:formatCode>
                <c:ptCount val="10"/>
                <c:pt idx="0">
                  <c:v>5.3794765196920391E-2</c:v>
                </c:pt>
                <c:pt idx="1">
                  <c:v>0.15604275498923381</c:v>
                </c:pt>
                <c:pt idx="2">
                  <c:v>0.13074732672516731</c:v>
                </c:pt>
                <c:pt idx="3">
                  <c:v>9.2176906492121624E-2</c:v>
                </c:pt>
                <c:pt idx="4">
                  <c:v>8.3909363911631063E-2</c:v>
                </c:pt>
                <c:pt idx="5">
                  <c:v>0.10732486587582968</c:v>
                </c:pt>
                <c:pt idx="6">
                  <c:v>0.12081887029088434</c:v>
                </c:pt>
                <c:pt idx="7">
                  <c:v>8.7775737978380564E-2</c:v>
                </c:pt>
                <c:pt idx="8">
                  <c:v>8.0552703445982754E-2</c:v>
                </c:pt>
                <c:pt idx="9">
                  <c:v>9.6583532856989285E-2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12BB-FC45-847D-95747F9D2AF4}"/>
            </c:ext>
          </c:extLst>
        </c:ser>
        <c:ser>
          <c:idx val="75"/>
          <c:order val="75"/>
          <c:tx>
            <c:strRef>
              <c:f>Feuil1!$BZ$145</c:f>
              <c:strCache>
                <c:ptCount val="1"/>
                <c:pt idx="0">
                  <c:v>6587x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Feuil1!$BZ$146:$BZ$155</c:f>
              <c:numCache>
                <c:formatCode>0.000</c:formatCode>
                <c:ptCount val="10"/>
                <c:pt idx="0">
                  <c:v>4.2513754787231406E-2</c:v>
                </c:pt>
                <c:pt idx="1">
                  <c:v>0.11272032590998804</c:v>
                </c:pt>
                <c:pt idx="2">
                  <c:v>9.0732171815187224E-2</c:v>
                </c:pt>
                <c:pt idx="3">
                  <c:v>8.5761193468459895E-2</c:v>
                </c:pt>
                <c:pt idx="4">
                  <c:v>5.5765641109893682E-2</c:v>
                </c:pt>
                <c:pt idx="5">
                  <c:v>6.9347473434968165E-2</c:v>
                </c:pt>
                <c:pt idx="6">
                  <c:v>7.3513611724064676E-2</c:v>
                </c:pt>
                <c:pt idx="7">
                  <c:v>6.5719884686511909E-2</c:v>
                </c:pt>
                <c:pt idx="8">
                  <c:v>6.6010407579438102E-2</c:v>
                </c:pt>
                <c:pt idx="9">
                  <c:v>6.754178379513931E-2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B-12BB-FC45-847D-95747F9D2AF4}"/>
            </c:ext>
          </c:extLst>
        </c:ser>
        <c:ser>
          <c:idx val="76"/>
          <c:order val="76"/>
          <c:tx>
            <c:strRef>
              <c:f>Feuil1!$CA$145</c:f>
              <c:strCache>
                <c:ptCount val="1"/>
                <c:pt idx="0">
                  <c:v>6588x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Feuil1!$CA$146:$CA$155</c:f>
              <c:numCache>
                <c:formatCode>0.000</c:formatCode>
                <c:ptCount val="10"/>
                <c:pt idx="0">
                  <c:v>4.0916103144017058E-2</c:v>
                </c:pt>
                <c:pt idx="1">
                  <c:v>0.10466823464206221</c:v>
                </c:pt>
                <c:pt idx="2">
                  <c:v>0.10622891587799121</c:v>
                </c:pt>
                <c:pt idx="3">
                  <c:v>8.3012295929419277E-2</c:v>
                </c:pt>
                <c:pt idx="4">
                  <c:v>8.2873273204945752E-2</c:v>
                </c:pt>
                <c:pt idx="5">
                  <c:v>6.7414265337827128E-2</c:v>
                </c:pt>
                <c:pt idx="6">
                  <c:v>9.7879163202488906E-2</c:v>
                </c:pt>
                <c:pt idx="7">
                  <c:v>0.10096992316514486</c:v>
                </c:pt>
                <c:pt idx="8">
                  <c:v>7.6962525468383891E-2</c:v>
                </c:pt>
                <c:pt idx="9">
                  <c:v>8.2855370816513618E-2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12BB-FC45-847D-95747F9D2AF4}"/>
            </c:ext>
          </c:extLst>
        </c:ser>
        <c:ser>
          <c:idx val="77"/>
          <c:order val="77"/>
          <c:tx>
            <c:strRef>
              <c:f>Feuil1!$CB$145</c:f>
              <c:strCache>
                <c:ptCount val="1"/>
                <c:pt idx="0">
                  <c:v>6589x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Feuil1!$CB$146:$CB$155</c:f>
              <c:numCache>
                <c:formatCode>0.000</c:formatCode>
                <c:ptCount val="10"/>
                <c:pt idx="0">
                  <c:v>4.7797207807362962E-2</c:v>
                </c:pt>
                <c:pt idx="1">
                  <c:v>0.14731472629447717</c:v>
                </c:pt>
                <c:pt idx="2">
                  <c:v>0.13532220338814493</c:v>
                </c:pt>
                <c:pt idx="3">
                  <c:v>9.8846169915633997E-2</c:v>
                </c:pt>
                <c:pt idx="4">
                  <c:v>9.816093036535456E-2</c:v>
                </c:pt>
                <c:pt idx="5">
                  <c:v>0.10900065901037115</c:v>
                </c:pt>
                <c:pt idx="6">
                  <c:v>0.12343458477443692</c:v>
                </c:pt>
                <c:pt idx="7">
                  <c:v>0.11728433401852056</c:v>
                </c:pt>
                <c:pt idx="8">
                  <c:v>8.7495525906896798E-2</c:v>
                </c:pt>
                <c:pt idx="9">
                  <c:v>8.9942712492083077E-2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D-12BB-FC45-847D-95747F9D2AF4}"/>
            </c:ext>
          </c:extLst>
        </c:ser>
        <c:ser>
          <c:idx val="78"/>
          <c:order val="78"/>
          <c:tx>
            <c:strRef>
              <c:f>Feuil1!$CC$145</c:f>
              <c:strCache>
                <c:ptCount val="1"/>
                <c:pt idx="0">
                  <c:v>6654x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Feuil1!$CC$146:$CC$155</c:f>
              <c:numCache>
                <c:formatCode>0.000</c:formatCode>
                <c:ptCount val="10"/>
                <c:pt idx="0">
                  <c:v>4.2779459587139801E-2</c:v>
                </c:pt>
                <c:pt idx="1">
                  <c:v>0.13612110755284901</c:v>
                </c:pt>
                <c:pt idx="2">
                  <c:v>0.12173050840579203</c:v>
                </c:pt>
                <c:pt idx="3">
                  <c:v>6.4112963638592202E-2</c:v>
                </c:pt>
                <c:pt idx="5">
                  <c:v>8.184841296675649E-2</c:v>
                </c:pt>
                <c:pt idx="6">
                  <c:v>9.792525931057261E-2</c:v>
                </c:pt>
                <c:pt idx="7">
                  <c:v>8.1542116411320809E-2</c:v>
                </c:pt>
                <c:pt idx="8">
                  <c:v>8.9363140730948309E-2</c:v>
                </c:pt>
                <c:pt idx="9">
                  <c:v>9.9568842356509313E-2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12BB-FC45-847D-95747F9D2AF4}"/>
            </c:ext>
          </c:extLst>
        </c:ser>
        <c:ser>
          <c:idx val="79"/>
          <c:order val="79"/>
          <c:tx>
            <c:strRef>
              <c:f>Feuil1!$CD$145</c:f>
              <c:strCache>
                <c:ptCount val="1"/>
                <c:pt idx="0">
                  <c:v>8084x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Feuil1!$CD$146:$CD$155</c:f>
              <c:numCache>
                <c:formatCode>0.000</c:formatCode>
                <c:ptCount val="10"/>
                <c:pt idx="0">
                  <c:v>5.7405310188576752E-2</c:v>
                </c:pt>
                <c:pt idx="1">
                  <c:v>0.14646850156652591</c:v>
                </c:pt>
                <c:pt idx="2">
                  <c:v>0.11746642506243199</c:v>
                </c:pt>
                <c:pt idx="3">
                  <c:v>0.12823291871574005</c:v>
                </c:pt>
                <c:pt idx="4">
                  <c:v>0.10049137779201689</c:v>
                </c:pt>
                <c:pt idx="5">
                  <c:v>0.14751485830067157</c:v>
                </c:pt>
                <c:pt idx="6">
                  <c:v>0.15027456646119752</c:v>
                </c:pt>
                <c:pt idx="7">
                  <c:v>0.12116467295342814</c:v>
                </c:pt>
                <c:pt idx="8">
                  <c:v>9.055421307683087E-2</c:v>
                </c:pt>
                <c:pt idx="9">
                  <c:v>0.1175064752906092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12BB-FC45-847D-95747F9D2AF4}"/>
            </c:ext>
          </c:extLst>
        </c:ser>
        <c:ser>
          <c:idx val="80"/>
          <c:order val="80"/>
          <c:tx>
            <c:strRef>
              <c:f>Feuil1!$CE$145</c:f>
              <c:strCache>
                <c:ptCount val="1"/>
                <c:pt idx="0">
                  <c:v>8128-1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Feuil1!$CE$146:$CE$155</c:f>
              <c:numCache>
                <c:formatCode>0.000</c:formatCode>
                <c:ptCount val="10"/>
                <c:pt idx="0">
                  <c:v>5.6119272879558313E-2</c:v>
                </c:pt>
                <c:pt idx="1">
                  <c:v>0.11472108519898705</c:v>
                </c:pt>
                <c:pt idx="2">
                  <c:v>0.12398625390398377</c:v>
                </c:pt>
                <c:pt idx="3">
                  <c:v>9.3875774238181275E-2</c:v>
                </c:pt>
                <c:pt idx="4">
                  <c:v>6.738625363403572E-2</c:v>
                </c:pt>
                <c:pt idx="5">
                  <c:v>8.9695503814984479E-2</c:v>
                </c:pt>
                <c:pt idx="6">
                  <c:v>0.10668627720098578</c:v>
                </c:pt>
                <c:pt idx="7">
                  <c:v>7.2994395385913791E-2</c:v>
                </c:pt>
                <c:pt idx="8">
                  <c:v>7.6962525468383891E-2</c:v>
                </c:pt>
                <c:pt idx="9">
                  <c:v>8.1961265145616302E-2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12BB-FC45-847D-95747F9D2AF4}"/>
            </c:ext>
          </c:extLst>
        </c:ser>
        <c:ser>
          <c:idx val="81"/>
          <c:order val="81"/>
          <c:tx>
            <c:strRef>
              <c:f>Feuil1!$CF$145</c:f>
              <c:strCache>
                <c:ptCount val="1"/>
                <c:pt idx="0">
                  <c:v>8128-3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Feuil1!$CF$146:$CF$155</c:f>
              <c:numCache>
                <c:formatCode>0.000</c:formatCode>
                <c:ptCount val="10"/>
                <c:pt idx="0">
                  <c:v>3.8776717133465866E-2</c:v>
                </c:pt>
                <c:pt idx="1">
                  <c:v>0.18189099041729873</c:v>
                </c:pt>
                <c:pt idx="2">
                  <c:v>0.11528578942106238</c:v>
                </c:pt>
                <c:pt idx="3">
                  <c:v>0.10230050892160603</c:v>
                </c:pt>
                <c:pt idx="4">
                  <c:v>9.2448657536602807E-2</c:v>
                </c:pt>
                <c:pt idx="5">
                  <c:v>0.12925205863972633</c:v>
                </c:pt>
                <c:pt idx="6">
                  <c:v>0.14876013150398237</c:v>
                </c:pt>
                <c:pt idx="7">
                  <c:v>0.14488052413016606</c:v>
                </c:pt>
                <c:pt idx="8">
                  <c:v>0.14563717798151687</c:v>
                </c:pt>
                <c:pt idx="9">
                  <c:v>0.15000823137953567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12BB-FC45-847D-95747F9D2AF4}"/>
            </c:ext>
          </c:extLst>
        </c:ser>
        <c:ser>
          <c:idx val="82"/>
          <c:order val="82"/>
          <c:tx>
            <c:strRef>
              <c:f>Feuil1!$CG$145</c:f>
              <c:strCache>
                <c:ptCount val="1"/>
                <c:pt idx="0">
                  <c:v>8128-4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Feuil1!$CG$146:$CG$155</c:f>
              <c:numCache>
                <c:formatCode>0.000</c:formatCode>
                <c:ptCount val="10"/>
                <c:pt idx="0">
                  <c:v>5.3017156248075903E-2</c:v>
                </c:pt>
                <c:pt idx="1">
                  <c:v>0.11537151887141728</c:v>
                </c:pt>
                <c:pt idx="2">
                  <c:v>0.10974152924936287</c:v>
                </c:pt>
                <c:pt idx="3">
                  <c:v>8.4747322341643949E-2</c:v>
                </c:pt>
                <c:pt idx="4">
                  <c:v>7.3788745243166254E-2</c:v>
                </c:pt>
                <c:pt idx="5">
                  <c:v>8.1332707254845982E-2</c:v>
                </c:pt>
                <c:pt idx="6">
                  <c:v>0.10059049674642395</c:v>
                </c:pt>
                <c:pt idx="7">
                  <c:v>7.5902628230596125E-2</c:v>
                </c:pt>
                <c:pt idx="8">
                  <c:v>7.8493889826216856E-2</c:v>
                </c:pt>
                <c:pt idx="9">
                  <c:v>6.6401528510899421E-2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12BB-FC45-847D-95747F9D2AF4}"/>
            </c:ext>
          </c:extLst>
        </c:ser>
        <c:ser>
          <c:idx val="83"/>
          <c:order val="83"/>
          <c:tx>
            <c:strRef>
              <c:f>Feuil1!$CH$145</c:f>
              <c:strCache>
                <c:ptCount val="1"/>
                <c:pt idx="0">
                  <c:v>8128-5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Feuil1!$CH$146:$CH$155</c:f>
              <c:numCache>
                <c:formatCode>0.000</c:formatCode>
                <c:ptCount val="10"/>
                <c:pt idx="0">
                  <c:v>5.6119272879558313E-2</c:v>
                </c:pt>
                <c:pt idx="1">
                  <c:v>0.14464959140291134</c:v>
                </c:pt>
                <c:pt idx="2">
                  <c:v>0.14726430403383106</c:v>
                </c:pt>
                <c:pt idx="3">
                  <c:v>0.11149226963283443</c:v>
                </c:pt>
                <c:pt idx="4">
                  <c:v>0.1122829025215748</c:v>
                </c:pt>
                <c:pt idx="5">
                  <c:v>8.4324629404620932E-2</c:v>
                </c:pt>
                <c:pt idx="6">
                  <c:v>0.10893908068541425</c:v>
                </c:pt>
                <c:pt idx="7">
                  <c:v>9.0859313964153143E-2</c:v>
                </c:pt>
                <c:pt idx="8">
                  <c:v>9.4255398609893071E-2</c:v>
                </c:pt>
                <c:pt idx="9">
                  <c:v>0.10042745844710566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12BB-FC45-847D-95747F9D2AF4}"/>
            </c:ext>
          </c:extLst>
        </c:ser>
        <c:ser>
          <c:idx val="84"/>
          <c:order val="84"/>
          <c:tx>
            <c:strRef>
              <c:f>Feuil1!$CI$145</c:f>
              <c:strCache>
                <c:ptCount val="1"/>
                <c:pt idx="0">
                  <c:v>6566x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Feuil1!$CI$146:$CI$155</c:f>
              <c:numCache>
                <c:formatCode>0.000</c:formatCode>
                <c:ptCount val="10"/>
                <c:pt idx="0">
                  <c:v>6.1495223705568591E-2</c:v>
                </c:pt>
                <c:pt idx="1">
                  <c:v>0.10644104854129033</c:v>
                </c:pt>
                <c:pt idx="2">
                  <c:v>9.9661520471457932E-2</c:v>
                </c:pt>
                <c:pt idx="3">
                  <c:v>7.6367421463454654E-2</c:v>
                </c:pt>
                <c:pt idx="4">
                  <c:v>6.9530922100624837E-2</c:v>
                </c:pt>
                <c:pt idx="5">
                  <c:v>7.0166488175714026E-2</c:v>
                </c:pt>
                <c:pt idx="6">
                  <c:v>0.11198425966713854</c:v>
                </c:pt>
                <c:pt idx="7">
                  <c:v>0.10339509715248263</c:v>
                </c:pt>
                <c:pt idx="8">
                  <c:v>8.6596210006103291E-2</c:v>
                </c:pt>
                <c:pt idx="9">
                  <c:v>8.885985207281788E-2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12BB-FC45-847D-95747F9D2AF4}"/>
            </c:ext>
          </c:extLst>
        </c:ser>
        <c:ser>
          <c:idx val="85"/>
          <c:order val="85"/>
          <c:tx>
            <c:strRef>
              <c:f>Feuil1!$CJ$145</c:f>
              <c:strCache>
                <c:ptCount val="1"/>
                <c:pt idx="0">
                  <c:v>6571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Feuil1!$CJ$146:$CJ$155</c:f>
              <c:numCache>
                <c:formatCode>0.000</c:formatCode>
                <c:ptCount val="10"/>
                <c:pt idx="1">
                  <c:v>0.11000898311117346</c:v>
                </c:pt>
                <c:pt idx="2">
                  <c:v>0.10047658698889994</c:v>
                </c:pt>
                <c:pt idx="3">
                  <c:v>9.3700337159688285E-2</c:v>
                </c:pt>
                <c:pt idx="4">
                  <c:v>4.0788485140240915E-2</c:v>
                </c:pt>
                <c:pt idx="6">
                  <c:v>0.11500823510085256</c:v>
                </c:pt>
                <c:pt idx="7">
                  <c:v>8.8284669236399882E-2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12BB-FC45-847D-95747F9D2AF4}"/>
            </c:ext>
          </c:extLst>
        </c:ser>
        <c:ser>
          <c:idx val="86"/>
          <c:order val="86"/>
          <c:tx>
            <c:strRef>
              <c:f>Feuil1!$CK$145</c:f>
              <c:strCache>
                <c:ptCount val="1"/>
                <c:pt idx="0">
                  <c:v>6577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Feuil1!$CK$146:$CK$155</c:f>
              <c:numCache>
                <c:formatCode>0.000</c:formatCode>
                <c:ptCount val="10"/>
                <c:pt idx="0">
                  <c:v>1.7346076305773117E-2</c:v>
                </c:pt>
                <c:pt idx="1">
                  <c:v>8.2856737067558583E-2</c:v>
                </c:pt>
                <c:pt idx="2">
                  <c:v>8.6688302503266534E-2</c:v>
                </c:pt>
                <c:pt idx="3">
                  <c:v>7.5788747850986216E-2</c:v>
                </c:pt>
                <c:pt idx="4">
                  <c:v>4.0788485140240915E-2</c:v>
                </c:pt>
                <c:pt idx="6">
                  <c:v>8.2823551729451328E-2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12BB-FC45-847D-95747F9D2AF4}"/>
            </c:ext>
          </c:extLst>
        </c:ser>
        <c:ser>
          <c:idx val="87"/>
          <c:order val="87"/>
          <c:tx>
            <c:strRef>
              <c:f>Feuil1!$CL$145</c:f>
              <c:strCache>
                <c:ptCount val="1"/>
                <c:pt idx="0">
                  <c:v>6578x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Feuil1!$CL$146:$CL$155</c:f>
              <c:numCache>
                <c:formatCode>0.000</c:formatCode>
                <c:ptCount val="10"/>
                <c:pt idx="0">
                  <c:v>4.2513754787231406E-2</c:v>
                </c:pt>
                <c:pt idx="1">
                  <c:v>9.3375536988344665E-2</c:v>
                </c:pt>
                <c:pt idx="2">
                  <c:v>8.8412712756186229E-2</c:v>
                </c:pt>
                <c:pt idx="3">
                  <c:v>7.3006465262899223E-2</c:v>
                </c:pt>
                <c:pt idx="4">
                  <c:v>3.2325437354173037E-2</c:v>
                </c:pt>
                <c:pt idx="5">
                  <c:v>6.0431810034785816E-2</c:v>
                </c:pt>
                <c:pt idx="6">
                  <c:v>6.3201562737674966E-2</c:v>
                </c:pt>
                <c:pt idx="7">
                  <c:v>6.9617504326785706E-2</c:v>
                </c:pt>
                <c:pt idx="8">
                  <c:v>6.1344356243014264E-2</c:v>
                </c:pt>
                <c:pt idx="9">
                  <c:v>6.62587858697119E-2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7-12BB-FC45-847D-95747F9D2AF4}"/>
            </c:ext>
          </c:extLst>
        </c:ser>
        <c:ser>
          <c:idx val="88"/>
          <c:order val="88"/>
          <c:tx>
            <c:strRef>
              <c:f>Feuil1!$CM$145</c:f>
              <c:strCache>
                <c:ptCount val="1"/>
                <c:pt idx="0">
                  <c:v>6591x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Feuil1!$CM$146:$CM$155</c:f>
              <c:numCache>
                <c:formatCode>0.000</c:formatCode>
                <c:ptCount val="10"/>
                <c:pt idx="0">
                  <c:v>3.1204765992485228E-2</c:v>
                </c:pt>
                <c:pt idx="1">
                  <c:v>9.4831680789723594E-2</c:v>
                </c:pt>
                <c:pt idx="2">
                  <c:v>8.9388394805492766E-2</c:v>
                </c:pt>
                <c:pt idx="3">
                  <c:v>4.6966903532352111E-2</c:v>
                </c:pt>
                <c:pt idx="4">
                  <c:v>2.3694187952118639E-2</c:v>
                </c:pt>
                <c:pt idx="5">
                  <c:v>6.224925269510484E-2</c:v>
                </c:pt>
                <c:pt idx="6">
                  <c:v>6.7425042160486726E-2</c:v>
                </c:pt>
                <c:pt idx="7">
                  <c:v>2.6497772052734847E-2</c:v>
                </c:pt>
                <c:pt idx="8">
                  <c:v>4.0580238114992229E-2</c:v>
                </c:pt>
                <c:pt idx="9">
                  <c:v>4.1057127356370238E-2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8-12BB-FC45-847D-95747F9D2AF4}"/>
            </c:ext>
          </c:extLst>
        </c:ser>
        <c:ser>
          <c:idx val="89"/>
          <c:order val="89"/>
          <c:tx>
            <c:strRef>
              <c:f>Feuil1!$CN$145</c:f>
              <c:strCache>
                <c:ptCount val="1"/>
                <c:pt idx="0">
                  <c:v>6596-2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Feuil1!$CN$146:$CN$155</c:f>
              <c:numCache>
                <c:formatCode>0.000</c:formatCode>
                <c:ptCount val="10"/>
                <c:pt idx="0">
                  <c:v>7.3538823392677699E-2</c:v>
                </c:pt>
                <c:pt idx="1">
                  <c:v>0.12297396027554108</c:v>
                </c:pt>
                <c:pt idx="2">
                  <c:v>0.11384054854688141</c:v>
                </c:pt>
                <c:pt idx="3">
                  <c:v>0.10238651634478102</c:v>
                </c:pt>
                <c:pt idx="4">
                  <c:v>6.8459911738099288E-2</c:v>
                </c:pt>
                <c:pt idx="6">
                  <c:v>0.1323823311702752</c:v>
                </c:pt>
                <c:pt idx="7">
                  <c:v>0.12753796838407339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9-12BB-FC45-847D-95747F9D2AF4}"/>
            </c:ext>
          </c:extLst>
        </c:ser>
        <c:ser>
          <c:idx val="90"/>
          <c:order val="90"/>
          <c:tx>
            <c:strRef>
              <c:f>Feuil1!$CO$145</c:f>
              <c:strCache>
                <c:ptCount val="1"/>
                <c:pt idx="0">
                  <c:v>6772</c:v>
                </c:pt>
              </c:strCache>
            </c:strRef>
          </c:tx>
          <c:marker>
            <c:symbol val="none"/>
          </c:marker>
          <c:cat>
            <c:strRef>
              <c:f>Feuil1!$B$146:$B$155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6art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Feuil1!$CO$146:$CO$155</c:f>
              <c:numCache>
                <c:formatCode>0.000</c:formatCode>
                <c:ptCount val="10"/>
                <c:pt idx="0">
                  <c:v>5.4570984316697935E-2</c:v>
                </c:pt>
                <c:pt idx="1">
                  <c:v>0.12931413830656013</c:v>
                </c:pt>
                <c:pt idx="2">
                  <c:v>0.11384054854688141</c:v>
                </c:pt>
                <c:pt idx="3">
                  <c:v>8.9291218254633264E-2</c:v>
                </c:pt>
                <c:pt idx="4">
                  <c:v>4.6465618031931388E-2</c:v>
                </c:pt>
                <c:pt idx="6">
                  <c:v>9.6910013008056461E-2</c:v>
                </c:pt>
                <c:pt idx="7">
                  <c:v>8.2375809625879537E-2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A-12BB-FC45-847D-95747F9D2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5590621745908277E-2"/>
              <c:y val="0.1664500990194459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2.0595839644904263E-2"/>
          <c:w val="0.10410893676609735"/>
          <c:h val="0.97940416035509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Hay Springs MT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016092106133791"/>
          <c:y val="8.9176148377872189E-2"/>
          <c:w val="0.6619808112221266"/>
          <c:h val="0.79429143927341572"/>
        </c:manualLayout>
      </c:layout>
      <c:lineChart>
        <c:grouping val="standard"/>
        <c:varyColors val="0"/>
        <c:ser>
          <c:idx val="2"/>
          <c:order val="0"/>
          <c:tx>
            <c:strRef>
              <c:f>Feuil1!$J$158</c:f>
              <c:strCache>
                <c:ptCount val="1"/>
                <c:pt idx="0">
                  <c:v>HS n=62-90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Feuil1!$I$159:$I$168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Feuil1!$J$159:$J$168</c:f>
              <c:numCache>
                <c:formatCode>0.000</c:formatCode>
                <c:ptCount val="10"/>
                <c:pt idx="0">
                  <c:v>5.1620448659153606E-2</c:v>
                </c:pt>
                <c:pt idx="1">
                  <c:v>0.13462063477657926</c:v>
                </c:pt>
                <c:pt idx="2">
                  <c:v>0.11642835429980436</c:v>
                </c:pt>
                <c:pt idx="3">
                  <c:v>9.9654477566741617E-2</c:v>
                </c:pt>
                <c:pt idx="4">
                  <c:v>7.4870868808789792E-2</c:v>
                </c:pt>
                <c:pt idx="5">
                  <c:v>0.10426534847474578</c:v>
                </c:pt>
                <c:pt idx="6">
                  <c:v>0.11886219651479557</c:v>
                </c:pt>
                <c:pt idx="7">
                  <c:v>0.11093074855437934</c:v>
                </c:pt>
                <c:pt idx="8">
                  <c:v>9.6778371067562929E-2</c:v>
                </c:pt>
                <c:pt idx="9">
                  <c:v>0.10077397263832433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2-5541-8FB1-EB358907B9DF}"/>
            </c:ext>
          </c:extLst>
        </c:ser>
        <c:ser>
          <c:idx val="0"/>
          <c:order val="1"/>
          <c:tx>
            <c:strRef>
              <c:f>Feuil1!$K$158</c:f>
              <c:strCache>
                <c:ptCount val="1"/>
                <c:pt idx="0">
                  <c:v>HS min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Feuil1!$I$159:$I$168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Feuil1!$K$159:$K$168</c:f>
              <c:numCache>
                <c:formatCode>0.000</c:formatCode>
                <c:ptCount val="10"/>
                <c:pt idx="0">
                  <c:v>5.3529616465159968E-3</c:v>
                </c:pt>
                <c:pt idx="1">
                  <c:v>8.2856737067558583E-2</c:v>
                </c:pt>
                <c:pt idx="2">
                  <c:v>6.332912407145086E-2</c:v>
                </c:pt>
                <c:pt idx="3">
                  <c:v>4.6966903532352111E-2</c:v>
                </c:pt>
                <c:pt idx="4">
                  <c:v>5.0729328737064705E-3</c:v>
                </c:pt>
                <c:pt idx="5">
                  <c:v>5.573026838833961E-2</c:v>
                </c:pt>
                <c:pt idx="6">
                  <c:v>4.8061445470239494E-2</c:v>
                </c:pt>
                <c:pt idx="7">
                  <c:v>2.6497772052734847E-2</c:v>
                </c:pt>
                <c:pt idx="8">
                  <c:v>4.0580238114992229E-2</c:v>
                </c:pt>
                <c:pt idx="9">
                  <c:v>4.1057127356370238E-2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2-5541-8FB1-EB358907B9DF}"/>
            </c:ext>
          </c:extLst>
        </c:ser>
        <c:ser>
          <c:idx val="1"/>
          <c:order val="2"/>
          <c:tx>
            <c:strRef>
              <c:f>Feuil1!$L$158</c:f>
              <c:strCache>
                <c:ptCount val="1"/>
                <c:pt idx="0">
                  <c:v>HS max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Feuil1!$I$159:$I$168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Feuil1!$L$159:$L$168</c:f>
              <c:numCache>
                <c:formatCode>0.000</c:formatCode>
                <c:ptCount val="10"/>
                <c:pt idx="0">
                  <c:v>8.1386255096479232E-2</c:v>
                </c:pt>
                <c:pt idx="1">
                  <c:v>0.19257677101730919</c:v>
                </c:pt>
                <c:pt idx="2">
                  <c:v>0.17124536259207801</c:v>
                </c:pt>
                <c:pt idx="3">
                  <c:v>0.13549164050276219</c:v>
                </c:pt>
                <c:pt idx="4">
                  <c:v>0.12092108859328099</c:v>
                </c:pt>
                <c:pt idx="5">
                  <c:v>0.14751485830067157</c:v>
                </c:pt>
                <c:pt idx="6">
                  <c:v>0.15720591489530755</c:v>
                </c:pt>
                <c:pt idx="7">
                  <c:v>0.15466096802329288</c:v>
                </c:pt>
                <c:pt idx="8">
                  <c:v>0.14563717798151687</c:v>
                </c:pt>
                <c:pt idx="9">
                  <c:v>0.15294147555649373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82-5541-8FB1-EB358907B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5590489347509959E-2"/>
              <c:y val="0.1186612250880592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23157943492357577"/>
          <c:w val="0.15629735988883742"/>
          <c:h val="0.274103147592484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618987</xdr:colOff>
      <xdr:row>0</xdr:row>
      <xdr:rowOff>0</xdr:rowOff>
    </xdr:from>
    <xdr:to>
      <xdr:col>27</xdr:col>
      <xdr:colOff>478279</xdr:colOff>
      <xdr:row>20</xdr:row>
      <xdr:rowOff>139700</xdr:rowOff>
    </xdr:to>
    <xdr:graphicFrame macro="">
      <xdr:nvGraphicFramePr>
        <xdr:cNvPr id="1025" name="Graphique 1">
          <a:extLst>
            <a:ext uri="{FF2B5EF4-FFF2-40B4-BE49-F238E27FC236}">
              <a16:creationId xmlns:a16="http://schemas.microsoft.com/office/drawing/2014/main" id="{20A98234-C94C-06EA-AEE7-CFF00FC5A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388958</xdr:colOff>
      <xdr:row>21</xdr:row>
      <xdr:rowOff>112319</xdr:rowOff>
    </xdr:from>
    <xdr:to>
      <xdr:col>25</xdr:col>
      <xdr:colOff>906379</xdr:colOff>
      <xdr:row>41</xdr:row>
      <xdr:rowOff>125019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90358B9-155A-374B-A4A6-D69F79C45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19489</xdr:colOff>
      <xdr:row>42</xdr:row>
      <xdr:rowOff>200569</xdr:rowOff>
    </xdr:from>
    <xdr:to>
      <xdr:col>23</xdr:col>
      <xdr:colOff>582803</xdr:colOff>
      <xdr:row>63</xdr:row>
      <xdr:rowOff>116151</xdr:rowOff>
    </xdr:to>
    <xdr:graphicFrame macro="">
      <xdr:nvGraphicFramePr>
        <xdr:cNvPr id="5" name="Graphique 1">
          <a:extLst>
            <a:ext uri="{FF2B5EF4-FFF2-40B4-BE49-F238E27FC236}">
              <a16:creationId xmlns:a16="http://schemas.microsoft.com/office/drawing/2014/main" id="{995BD45B-6F4D-EC4A-850B-E1045372C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371093</xdr:colOff>
      <xdr:row>20</xdr:row>
      <xdr:rowOff>131547</xdr:rowOff>
    </xdr:from>
    <xdr:to>
      <xdr:col>34</xdr:col>
      <xdr:colOff>363136</xdr:colOff>
      <xdr:row>40</xdr:row>
      <xdr:rowOff>144246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CB8DCBFA-D200-E847-A24A-50617279E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177833</xdr:colOff>
      <xdr:row>64</xdr:row>
      <xdr:rowOff>55219</xdr:rowOff>
    </xdr:from>
    <xdr:to>
      <xdr:col>23</xdr:col>
      <xdr:colOff>741147</xdr:colOff>
      <xdr:row>85</xdr:row>
      <xdr:rowOff>129924</xdr:rowOff>
    </xdr:to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B2E08D72-30B1-A74F-8954-3140921A2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745435</xdr:colOff>
      <xdr:row>20</xdr:row>
      <xdr:rowOff>124240</xdr:rowOff>
    </xdr:from>
    <xdr:to>
      <xdr:col>42</xdr:col>
      <xdr:colOff>752907</xdr:colOff>
      <xdr:row>40</xdr:row>
      <xdr:rowOff>136939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C1A9E0-8EF2-6C4F-9A39-85C126C4F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159</xdr:row>
      <xdr:rowOff>0</xdr:rowOff>
    </xdr:from>
    <xdr:to>
      <xdr:col>23</xdr:col>
      <xdr:colOff>563314</xdr:colOff>
      <xdr:row>180</xdr:row>
      <xdr:rowOff>74705</xdr:rowOff>
    </xdr:to>
    <xdr:graphicFrame macro="">
      <xdr:nvGraphicFramePr>
        <xdr:cNvPr id="6" name="Graphique 1">
          <a:extLst>
            <a:ext uri="{FF2B5EF4-FFF2-40B4-BE49-F238E27FC236}">
              <a16:creationId xmlns:a16="http://schemas.microsoft.com/office/drawing/2014/main" id="{0EA111BF-CCD6-8C4F-ACAF-EB4F7E89BB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43</xdr:col>
      <xdr:colOff>138043</xdr:colOff>
      <xdr:row>20</xdr:row>
      <xdr:rowOff>96630</xdr:rowOff>
    </xdr:from>
    <xdr:to>
      <xdr:col>51</xdr:col>
      <xdr:colOff>130087</xdr:colOff>
      <xdr:row>40</xdr:row>
      <xdr:rowOff>109329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A1D079EA-C660-1346-8506-5C256B88E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170"/>
  <sheetViews>
    <sheetView tabSelected="1" zoomScale="75" zoomScaleNormal="75" workbookViewId="0">
      <selection activeCell="P12" sqref="P12"/>
    </sheetView>
  </sheetViews>
  <sheetFormatPr defaultColWidth="8.796875" defaultRowHeight="18"/>
  <cols>
    <col min="1" max="1" width="14.19921875" style="3" bestFit="1" customWidth="1"/>
    <col min="2" max="2" width="8.69921875" style="2" customWidth="1"/>
    <col min="3" max="13" width="12.796875" style="3" customWidth="1"/>
    <col min="14" max="14" width="13.5" style="3" customWidth="1"/>
    <col min="15" max="19" width="12.796875" style="3" customWidth="1"/>
    <col min="20" max="23" width="8.796875" style="3"/>
    <col min="24" max="24" width="13.19921875" style="3" customWidth="1"/>
    <col min="25" max="25" width="8.796875" style="3"/>
    <col min="26" max="52" width="12.796875" style="3" customWidth="1"/>
    <col min="53" max="53" width="11.296875" style="3" customWidth="1"/>
    <col min="54" max="16384" width="8.796875" style="3"/>
  </cols>
  <sheetData>
    <row r="1" spans="1:50">
      <c r="A1" s="20" t="s">
        <v>19</v>
      </c>
      <c r="C1" s="3" t="s">
        <v>12</v>
      </c>
      <c r="D1" s="3" t="s">
        <v>12</v>
      </c>
      <c r="E1" s="3" t="s">
        <v>12</v>
      </c>
      <c r="F1" s="3" t="s">
        <v>12</v>
      </c>
      <c r="G1" s="3" t="s">
        <v>12</v>
      </c>
      <c r="H1" s="3" t="s">
        <v>12</v>
      </c>
      <c r="I1" s="3" t="s">
        <v>12</v>
      </c>
      <c r="J1" s="3" t="s">
        <v>12</v>
      </c>
      <c r="K1" s="3" t="s">
        <v>12</v>
      </c>
      <c r="L1" s="3" t="s">
        <v>219</v>
      </c>
      <c r="M1" s="49"/>
      <c r="N1" s="50" t="s">
        <v>221</v>
      </c>
    </row>
    <row r="2" spans="1:50" s="8" customFormat="1">
      <c r="A2" s="32" t="s">
        <v>33</v>
      </c>
      <c r="C2" s="8" t="s">
        <v>11</v>
      </c>
      <c r="D2" s="8" t="s">
        <v>11</v>
      </c>
      <c r="E2" s="8" t="s">
        <v>11</v>
      </c>
      <c r="F2" s="8" t="s">
        <v>11</v>
      </c>
      <c r="G2" s="8" t="s">
        <v>11</v>
      </c>
      <c r="H2" s="8" t="s">
        <v>11</v>
      </c>
      <c r="I2" s="8" t="s">
        <v>11</v>
      </c>
      <c r="J2" s="8" t="s">
        <v>11</v>
      </c>
      <c r="K2" s="8" t="s">
        <v>11</v>
      </c>
      <c r="L2" s="8" t="s">
        <v>218</v>
      </c>
      <c r="M2" s="51" t="s">
        <v>11</v>
      </c>
      <c r="N2" s="52" t="s">
        <v>222</v>
      </c>
      <c r="X2" s="10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8" customFormat="1">
      <c r="A3" s="28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3" t="s">
        <v>30</v>
      </c>
      <c r="K3" s="3" t="s">
        <v>31</v>
      </c>
      <c r="L3" s="3" t="s">
        <v>217</v>
      </c>
      <c r="M3" s="53" t="s">
        <v>216</v>
      </c>
      <c r="N3" s="49" t="s">
        <v>220</v>
      </c>
      <c r="X3" s="11"/>
      <c r="Y3" s="3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</row>
    <row r="4" spans="1:50">
      <c r="A4" s="29">
        <v>246.9375</v>
      </c>
      <c r="B4" s="4">
        <v>1</v>
      </c>
      <c r="C4" s="22">
        <v>292</v>
      </c>
      <c r="D4" s="22">
        <v>298</v>
      </c>
      <c r="E4" s="22">
        <v>273.5</v>
      </c>
      <c r="F4" s="22">
        <v>285</v>
      </c>
      <c r="G4" s="22">
        <v>294</v>
      </c>
      <c r="H4" s="22">
        <v>292</v>
      </c>
      <c r="I4" s="22">
        <v>295</v>
      </c>
      <c r="J4" s="22">
        <v>275</v>
      </c>
      <c r="K4" s="22">
        <v>268.7</v>
      </c>
      <c r="L4" s="47">
        <v>265</v>
      </c>
      <c r="M4" s="54">
        <v>280</v>
      </c>
      <c r="N4" s="49">
        <v>267</v>
      </c>
      <c r="X4" s="13"/>
      <c r="Y4" s="4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</row>
    <row r="5" spans="1:50">
      <c r="A5" s="29">
        <v>25.615625000000001</v>
      </c>
      <c r="B5" s="4">
        <v>3</v>
      </c>
      <c r="C5" s="22">
        <v>41.5</v>
      </c>
      <c r="D5" s="22">
        <v>43</v>
      </c>
      <c r="E5" s="22">
        <v>40.299999999999997</v>
      </c>
      <c r="F5" s="22">
        <v>43</v>
      </c>
      <c r="G5" s="22">
        <v>41</v>
      </c>
      <c r="H5" s="22">
        <v>40</v>
      </c>
      <c r="I5" s="22">
        <v>39.200000000000003</v>
      </c>
      <c r="J5" s="22">
        <v>42.5</v>
      </c>
      <c r="K5" s="22">
        <v>40.299999999999997</v>
      </c>
      <c r="L5" s="48">
        <v>39.4</v>
      </c>
      <c r="M5" s="54">
        <v>36.5</v>
      </c>
      <c r="N5" s="55">
        <v>35</v>
      </c>
      <c r="X5" s="14"/>
      <c r="Y5" s="4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</row>
    <row r="6" spans="1:50">
      <c r="A6" s="29">
        <v>25.390625</v>
      </c>
      <c r="B6" s="4">
        <v>4</v>
      </c>
      <c r="C6" s="22">
        <v>41</v>
      </c>
      <c r="D6" s="22">
        <v>41</v>
      </c>
      <c r="E6" s="22">
        <v>37.200000000000003</v>
      </c>
      <c r="F6" s="22">
        <v>39.200000000000003</v>
      </c>
      <c r="G6" s="22">
        <v>38</v>
      </c>
      <c r="H6" s="22">
        <v>36</v>
      </c>
      <c r="I6" s="22">
        <v>38</v>
      </c>
      <c r="J6" s="22">
        <v>38</v>
      </c>
      <c r="K6" s="22">
        <v>36.5</v>
      </c>
      <c r="L6" s="3">
        <v>35.5</v>
      </c>
      <c r="M6" s="54">
        <v>36.5</v>
      </c>
      <c r="N6" s="49">
        <v>34.799999999999997</v>
      </c>
      <c r="X6" s="14"/>
      <c r="Y6" s="4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</row>
    <row r="7" spans="1:50">
      <c r="A7" s="29">
        <v>39.893749999999997</v>
      </c>
      <c r="B7" s="4">
        <v>5</v>
      </c>
      <c r="C7" s="22">
        <v>57</v>
      </c>
      <c r="D7" s="22">
        <v>55</v>
      </c>
      <c r="E7" s="22">
        <v>58.7</v>
      </c>
      <c r="F7" s="22">
        <v>59</v>
      </c>
      <c r="G7" s="22">
        <v>56.3</v>
      </c>
      <c r="H7" s="22">
        <v>59</v>
      </c>
      <c r="I7" s="22">
        <v>55.5</v>
      </c>
      <c r="J7" s="22">
        <v>50.7</v>
      </c>
      <c r="K7" s="22">
        <v>55</v>
      </c>
      <c r="L7" s="48">
        <v>52.5</v>
      </c>
      <c r="M7" s="54">
        <v>57.7</v>
      </c>
      <c r="N7" s="56">
        <v>52</v>
      </c>
      <c r="X7" s="14"/>
      <c r="Y7" s="4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</row>
    <row r="8" spans="1:50">
      <c r="A8" s="29">
        <v>34.593548387096774</v>
      </c>
      <c r="B8" s="4">
        <v>6</v>
      </c>
      <c r="C8" s="22">
        <v>44</v>
      </c>
      <c r="D8" s="22">
        <v>43.5</v>
      </c>
      <c r="E8" s="22">
        <v>45.5</v>
      </c>
      <c r="F8" s="22">
        <v>45</v>
      </c>
      <c r="G8" s="22">
        <v>47.4</v>
      </c>
      <c r="H8" s="22">
        <v>45</v>
      </c>
      <c r="I8" s="22">
        <v>44</v>
      </c>
      <c r="J8" s="22">
        <v>42.5</v>
      </c>
      <c r="K8" s="22">
        <v>42</v>
      </c>
      <c r="L8" s="48">
        <v>45.3</v>
      </c>
      <c r="M8" s="54">
        <v>46.7</v>
      </c>
      <c r="N8" s="49">
        <v>46</v>
      </c>
      <c r="X8" s="14"/>
      <c r="Y8" s="4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5"/>
      <c r="AW8" s="12"/>
      <c r="AX8" s="12"/>
    </row>
    <row r="9" spans="1:50">
      <c r="A9" s="29">
        <v>38.384374999999999</v>
      </c>
      <c r="B9" s="4">
        <v>10</v>
      </c>
      <c r="C9" s="22">
        <v>54.6</v>
      </c>
      <c r="D9" s="22">
        <v>53.7</v>
      </c>
      <c r="E9" s="22">
        <v>53</v>
      </c>
      <c r="F9" s="22">
        <v>55</v>
      </c>
      <c r="G9" s="22">
        <v>57.3</v>
      </c>
      <c r="H9" s="22">
        <v>56</v>
      </c>
      <c r="I9" s="22">
        <v>54.5</v>
      </c>
      <c r="J9" s="22">
        <v>55.3</v>
      </c>
      <c r="K9" s="22">
        <v>54.5</v>
      </c>
      <c r="L9" s="3">
        <v>53.3</v>
      </c>
      <c r="M9" s="54">
        <v>53.7</v>
      </c>
      <c r="N9" s="49">
        <v>50</v>
      </c>
      <c r="X9" s="13"/>
      <c r="Y9" s="4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</row>
    <row r="10" spans="1:50">
      <c r="A10" s="29">
        <v>37.6</v>
      </c>
      <c r="B10" s="4">
        <v>11</v>
      </c>
      <c r="C10" s="22">
        <v>54</v>
      </c>
      <c r="D10" s="22">
        <v>51</v>
      </c>
      <c r="E10" s="22">
        <v>54.2</v>
      </c>
      <c r="F10" s="22">
        <v>59</v>
      </c>
      <c r="G10" s="22">
        <v>55.8</v>
      </c>
      <c r="H10" s="22">
        <v>57.2</v>
      </c>
      <c r="I10" s="22">
        <v>55</v>
      </c>
      <c r="J10" s="22">
        <v>55</v>
      </c>
      <c r="K10" s="22">
        <v>55</v>
      </c>
      <c r="M10" s="54">
        <v>53.1</v>
      </c>
      <c r="N10" s="49">
        <v>50.1</v>
      </c>
      <c r="X10" s="13"/>
      <c r="Y10" s="4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</row>
    <row r="11" spans="1:50">
      <c r="A11" s="29">
        <v>30.193750000000001</v>
      </c>
      <c r="B11" s="4">
        <v>12</v>
      </c>
      <c r="C11" s="22">
        <v>42.5</v>
      </c>
      <c r="D11" s="22">
        <v>40</v>
      </c>
      <c r="E11" s="22">
        <v>40.5</v>
      </c>
      <c r="F11" s="22">
        <v>44</v>
      </c>
      <c r="G11" s="22">
        <v>41.6</v>
      </c>
      <c r="H11" s="22">
        <v>43</v>
      </c>
      <c r="I11" s="22">
        <v>39.5</v>
      </c>
      <c r="J11" s="22">
        <v>40</v>
      </c>
      <c r="K11" s="22">
        <v>40</v>
      </c>
      <c r="L11" s="3">
        <v>39.4</v>
      </c>
      <c r="M11" s="54">
        <v>41</v>
      </c>
      <c r="N11" s="56">
        <v>39</v>
      </c>
    </row>
    <row r="12" spans="1:50">
      <c r="A12" s="29">
        <v>23.2</v>
      </c>
      <c r="B12" s="4" t="s">
        <v>32</v>
      </c>
      <c r="C12" s="22">
        <v>31</v>
      </c>
      <c r="D12" s="22">
        <v>30</v>
      </c>
      <c r="E12" s="22">
        <v>30.2</v>
      </c>
      <c r="F12" s="22">
        <v>33</v>
      </c>
      <c r="G12" s="22">
        <v>30.7</v>
      </c>
      <c r="H12" s="22">
        <v>32</v>
      </c>
      <c r="I12" s="22">
        <v>29</v>
      </c>
      <c r="J12" s="22">
        <v>31</v>
      </c>
      <c r="K12" s="22">
        <v>31</v>
      </c>
      <c r="L12" s="48">
        <v>31</v>
      </c>
      <c r="M12" s="54">
        <v>30</v>
      </c>
      <c r="N12" s="49">
        <v>32</v>
      </c>
    </row>
    <row r="13" spans="1:50">
      <c r="A13" s="29">
        <v>26.115625000000001</v>
      </c>
      <c r="B13" s="4">
        <v>14</v>
      </c>
      <c r="C13" s="22">
        <v>35.6</v>
      </c>
      <c r="D13" s="22">
        <v>35.4</v>
      </c>
      <c r="E13" s="22">
        <v>35</v>
      </c>
      <c r="F13" s="22">
        <v>38</v>
      </c>
      <c r="G13" s="22">
        <v>37</v>
      </c>
      <c r="H13" s="22">
        <v>36.5</v>
      </c>
      <c r="I13" s="22">
        <v>35</v>
      </c>
      <c r="J13" s="22">
        <v>35</v>
      </c>
      <c r="K13" s="22">
        <v>34</v>
      </c>
      <c r="L13" s="24"/>
      <c r="M13" s="54">
        <v>36.6</v>
      </c>
      <c r="N13" s="49">
        <v>34</v>
      </c>
      <c r="X13" s="16"/>
      <c r="Y13" s="8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</row>
    <row r="14" spans="1:50">
      <c r="A14" s="29">
        <v>36.020689655172397</v>
      </c>
      <c r="B14" s="4">
        <v>7</v>
      </c>
      <c r="C14" s="22">
        <v>50</v>
      </c>
      <c r="D14" s="22">
        <v>49</v>
      </c>
      <c r="E14" s="22">
        <v>51.7</v>
      </c>
      <c r="F14" s="22">
        <v>56</v>
      </c>
      <c r="G14" s="22">
        <v>52</v>
      </c>
      <c r="H14" s="22">
        <v>52</v>
      </c>
      <c r="I14" s="22">
        <v>50</v>
      </c>
      <c r="J14" s="22">
        <v>53</v>
      </c>
      <c r="K14" s="22">
        <v>50</v>
      </c>
      <c r="L14" s="48">
        <v>51.7</v>
      </c>
      <c r="M14" s="54">
        <v>52</v>
      </c>
      <c r="N14" s="56">
        <v>40.5</v>
      </c>
      <c r="Y14" s="4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>
      <c r="A15" s="29">
        <v>8.3206896551724192</v>
      </c>
      <c r="B15" s="4">
        <v>8</v>
      </c>
      <c r="C15" s="22">
        <v>13.1</v>
      </c>
      <c r="D15" s="22">
        <v>15</v>
      </c>
      <c r="E15" s="22">
        <v>14.3</v>
      </c>
      <c r="F15" s="22">
        <v>14</v>
      </c>
      <c r="G15" s="22">
        <v>13.6</v>
      </c>
      <c r="H15" s="22">
        <v>12</v>
      </c>
      <c r="I15" s="22">
        <v>12</v>
      </c>
      <c r="J15" s="22">
        <v>11.5</v>
      </c>
      <c r="K15" s="22">
        <v>13</v>
      </c>
      <c r="L15" s="24"/>
      <c r="M15" s="54">
        <v>14</v>
      </c>
      <c r="N15" s="49">
        <v>11</v>
      </c>
      <c r="X15" s="7"/>
      <c r="Y15" s="2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s="8" customFormat="1">
      <c r="A16" s="30" t="s">
        <v>0</v>
      </c>
      <c r="B16" s="4"/>
      <c r="C16" s="4" t="str">
        <f>C3</f>
        <v xml:space="preserve">DP-5018i       </v>
      </c>
      <c r="D16" s="4" t="str">
        <f t="shared" ref="D16:K16" si="0">D3</f>
        <v xml:space="preserve">DP-5019d       </v>
      </c>
      <c r="E16" s="4" t="str">
        <f t="shared" si="0"/>
        <v xml:space="preserve">DP-4728d       </v>
      </c>
      <c r="F16" s="4" t="str">
        <f t="shared" si="0"/>
        <v xml:space="preserve">DP-2850d       </v>
      </c>
      <c r="G16" s="4" t="str">
        <f t="shared" si="0"/>
        <v xml:space="preserve">DP-4115i       </v>
      </c>
      <c r="H16" s="4" t="str">
        <f t="shared" si="0"/>
        <v xml:space="preserve">DP-4729d       </v>
      </c>
      <c r="I16" s="4" t="str">
        <f t="shared" si="0"/>
        <v xml:space="preserve">DP-4111d       </v>
      </c>
      <c r="J16" s="4" t="str">
        <f t="shared" si="0"/>
        <v xml:space="preserve">DP-2895i       </v>
      </c>
      <c r="K16" s="4" t="str">
        <f t="shared" si="0"/>
        <v xml:space="preserve">DP-3065d       </v>
      </c>
      <c r="L16" s="26" t="str">
        <f>L3</f>
        <v>UMPE 489</v>
      </c>
      <c r="M16" s="4" t="str">
        <f>M3</f>
        <v xml:space="preserve">DP-4118i       </v>
      </c>
      <c r="N16" s="4" t="str">
        <f>N3</f>
        <v>Valsequillo</v>
      </c>
      <c r="X16" s="7"/>
      <c r="Y16" s="2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>
      <c r="A17" s="31">
        <v>2.3925870470255211</v>
      </c>
      <c r="B17" s="4">
        <v>1</v>
      </c>
      <c r="C17" s="7">
        <f t="shared" ref="C17:L28" si="1">LOG10(C4)-$A17</f>
        <v>7.2795804422897348E-2</v>
      </c>
      <c r="D17" s="7">
        <f t="shared" si="1"/>
        <v>8.1629217050734226E-2</v>
      </c>
      <c r="E17" s="7">
        <f t="shared" si="1"/>
        <v>4.4370283643928587E-2</v>
      </c>
      <c r="F17" s="7">
        <f t="shared" si="1"/>
        <v>6.2257812982989158E-2</v>
      </c>
      <c r="G17" s="7">
        <f t="shared" si="1"/>
        <v>7.5760283386636207E-2</v>
      </c>
      <c r="H17" s="7">
        <f t="shared" si="1"/>
        <v>7.2795804422897348E-2</v>
      </c>
      <c r="I17" s="7">
        <f t="shared" si="1"/>
        <v>7.7234968952641925E-2</v>
      </c>
      <c r="J17" s="7">
        <f t="shared" si="1"/>
        <v>4.6745646804741803E-2</v>
      </c>
      <c r="K17" s="7">
        <f t="shared" si="1"/>
        <v>3.6680619407647441E-2</v>
      </c>
      <c r="L17" s="7">
        <f t="shared" si="1"/>
        <v>3.0658826911286852E-2</v>
      </c>
      <c r="M17" s="7">
        <f t="shared" ref="M17:N28" si="2">LOG10(M4)-$A17</f>
        <v>5.4570984316698379E-2</v>
      </c>
      <c r="N17" s="7">
        <f t="shared" si="2"/>
        <v>3.3924214339054348E-2</v>
      </c>
      <c r="X17" s="7"/>
      <c r="Y17" s="2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>
      <c r="A18" s="31">
        <v>1.4085049567667141</v>
      </c>
      <c r="B18" s="4">
        <v>3</v>
      </c>
      <c r="C18" s="7">
        <f t="shared" si="1"/>
        <v>0.20954313994537865</v>
      </c>
      <c r="D18" s="7">
        <f t="shared" si="1"/>
        <v>0.22496349881287236</v>
      </c>
      <c r="E18" s="7">
        <f t="shared" si="1"/>
        <v>0.1968000893743953</v>
      </c>
      <c r="F18" s="7">
        <f t="shared" si="1"/>
        <v>0.22496349881287236</v>
      </c>
      <c r="G18" s="7">
        <f t="shared" si="1"/>
        <v>0.2042788999530214</v>
      </c>
      <c r="H18" s="7">
        <f t="shared" si="1"/>
        <v>0.19355503456124823</v>
      </c>
      <c r="I18" s="7">
        <f t="shared" si="1"/>
        <v>0.18478111025374333</v>
      </c>
      <c r="J18" s="7">
        <f t="shared" si="1"/>
        <v>0.21988397328359754</v>
      </c>
      <c r="K18" s="7">
        <f t="shared" si="1"/>
        <v>0.1968000893743953</v>
      </c>
      <c r="L18" s="7">
        <f t="shared" ref="L18" si="3">LOG10(L5)-$A18</f>
        <v>0.1869912650588601</v>
      </c>
      <c r="M18" s="7">
        <f t="shared" si="2"/>
        <v>0.15378790768976058</v>
      </c>
      <c r="N18" s="7">
        <f t="shared" si="2"/>
        <v>0.13556308758356161</v>
      </c>
      <c r="X18" s="7"/>
      <c r="Y18" s="2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>
      <c r="A19" s="31">
        <v>1.4046733913310059</v>
      </c>
      <c r="B19" s="4">
        <v>4</v>
      </c>
      <c r="C19" s="7">
        <f t="shared" si="1"/>
        <v>0.20811046538872957</v>
      </c>
      <c r="D19" s="7">
        <f t="shared" si="1"/>
        <v>0.20811046538872957</v>
      </c>
      <c r="E19" s="7">
        <f t="shared" si="1"/>
        <v>0.16586954855089164</v>
      </c>
      <c r="F19" s="7">
        <f t="shared" si="1"/>
        <v>0.1886126756894515</v>
      </c>
      <c r="G19" s="7">
        <f t="shared" si="1"/>
        <v>0.17511020528580423</v>
      </c>
      <c r="H19" s="7">
        <f t="shared" si="1"/>
        <v>0.15162910943628138</v>
      </c>
      <c r="I19" s="7">
        <f t="shared" si="1"/>
        <v>0.17511020528580423</v>
      </c>
      <c r="J19" s="7">
        <f t="shared" si="1"/>
        <v>0.17511020528580423</v>
      </c>
      <c r="K19" s="7">
        <f t="shared" si="1"/>
        <v>0.15761947312546876</v>
      </c>
      <c r="L19" s="7">
        <f t="shared" ref="L19" si="4">LOG10(L6)-$A19</f>
        <v>0.14555496172408811</v>
      </c>
      <c r="M19" s="7">
        <f t="shared" si="2"/>
        <v>0.15761947312546876</v>
      </c>
      <c r="N19" s="7">
        <f t="shared" si="2"/>
        <v>0.13690585261557509</v>
      </c>
      <c r="X19" s="7"/>
      <c r="Y19" s="2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>
      <c r="A20" s="31">
        <v>1.6009048617738799</v>
      </c>
      <c r="B20" s="4">
        <v>5</v>
      </c>
      <c r="C20" s="7">
        <f t="shared" si="1"/>
        <v>0.15496999389861155</v>
      </c>
      <c r="D20" s="7">
        <f t="shared" si="1"/>
        <v>0.13945782772036397</v>
      </c>
      <c r="E20" s="7">
        <f t="shared" si="1"/>
        <v>0.16773323947373453</v>
      </c>
      <c r="F20" s="7">
        <f t="shared" si="1"/>
        <v>0.16994714986826431</v>
      </c>
      <c r="G20" s="7">
        <f t="shared" si="1"/>
        <v>0.14960353307746632</v>
      </c>
      <c r="H20" s="7">
        <f t="shared" si="1"/>
        <v>0.16994714986826431</v>
      </c>
      <c r="I20" s="7">
        <f t="shared" si="1"/>
        <v>0.14338812134879642</v>
      </c>
      <c r="J20" s="7">
        <f t="shared" si="1"/>
        <v>0.10410309755945613</v>
      </c>
      <c r="K20" s="7">
        <f t="shared" si="1"/>
        <v>0.13945782772036397</v>
      </c>
      <c r="L20" s="7">
        <f t="shared" ref="L20" si="5">LOG10(L7)-$A20</f>
        <v>0.11925444163207688</v>
      </c>
      <c r="M20" s="7">
        <f t="shared" si="2"/>
        <v>0.16027095138185143</v>
      </c>
      <c r="N20" s="7">
        <f t="shared" si="2"/>
        <v>0.11509848186091931</v>
      </c>
      <c r="X20" s="7"/>
      <c r="Y20" s="2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>
      <c r="A21" s="31">
        <v>1.5389951114765692</v>
      </c>
      <c r="B21" s="4">
        <v>6</v>
      </c>
      <c r="C21" s="7">
        <f t="shared" si="1"/>
        <v>0.10445756500961823</v>
      </c>
      <c r="D21" s="7">
        <f t="shared" si="1"/>
        <v>9.949414547806823E-2</v>
      </c>
      <c r="E21" s="7">
        <f t="shared" si="1"/>
        <v>0.11901628518054319</v>
      </c>
      <c r="F21" s="7">
        <f t="shared" si="1"/>
        <v>0.11421740229877453</v>
      </c>
      <c r="G21" s="7">
        <f t="shared" si="1"/>
        <v>0.13678323019751581</v>
      </c>
      <c r="H21" s="7">
        <f t="shared" si="1"/>
        <v>0.11421740229877453</v>
      </c>
      <c r="I21" s="7">
        <f t="shared" si="1"/>
        <v>0.10445756500961823</v>
      </c>
      <c r="J21" s="7">
        <f t="shared" si="1"/>
        <v>8.9393818573742401E-2</v>
      </c>
      <c r="K21" s="7">
        <f t="shared" si="1"/>
        <v>8.4254178921331357E-2</v>
      </c>
      <c r="L21" s="7">
        <f t="shared" ref="L21" si="6">LOG10(L8)-$A21</f>
        <v>0.11710309053626267</v>
      </c>
      <c r="M21" s="7">
        <f t="shared" si="2"/>
        <v>0.13032176908954307</v>
      </c>
      <c r="N21" s="7">
        <f t="shared" si="2"/>
        <v>0.12376272020500489</v>
      </c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50">
      <c r="A22" s="31">
        <v>1.5841544735279651</v>
      </c>
      <c r="B22" s="4">
        <v>10</v>
      </c>
      <c r="C22" s="7">
        <f t="shared" si="1"/>
        <v>0.15303816917677215</v>
      </c>
      <c r="D22" s="7">
        <f t="shared" si="1"/>
        <v>0.14581981217159057</v>
      </c>
      <c r="E22" s="7">
        <f t="shared" si="1"/>
        <v>0.14012139607282381</v>
      </c>
      <c r="F22" s="7">
        <f t="shared" si="1"/>
        <v>0.15620821596627876</v>
      </c>
      <c r="G22" s="7">
        <f t="shared" si="1"/>
        <v>0.17400014843942491</v>
      </c>
      <c r="H22" s="7">
        <f t="shared" si="1"/>
        <v>0.16403355347823534</v>
      </c>
      <c r="I22" s="7">
        <f t="shared" si="1"/>
        <v>0.15224202874867743</v>
      </c>
      <c r="J22" s="7">
        <f t="shared" si="1"/>
        <v>0.15857065777673318</v>
      </c>
      <c r="K22" s="7">
        <f t="shared" si="1"/>
        <v>0.15224202874867743</v>
      </c>
      <c r="L22" s="7">
        <f t="shared" ref="L22" si="7">LOG10(L9)-$A22</f>
        <v>0.14257273549860705</v>
      </c>
      <c r="M22" s="7">
        <f t="shared" si="2"/>
        <v>0.14581981217159057</v>
      </c>
      <c r="N22" s="7">
        <f t="shared" si="2"/>
        <v>0.11481553080805362</v>
      </c>
      <c r="Y22" s="4"/>
      <c r="AA22" s="5"/>
      <c r="AD22" s="6"/>
      <c r="AE22" s="6"/>
      <c r="AF22" s="4"/>
      <c r="AG22" s="7"/>
      <c r="AH22" s="7"/>
      <c r="AI22" s="7"/>
    </row>
    <row r="23" spans="1:50">
      <c r="A23" s="31">
        <v>1.5751878449276613</v>
      </c>
      <c r="B23" s="4">
        <v>11</v>
      </c>
      <c r="C23" s="7">
        <f t="shared" si="1"/>
        <v>0.15720591489530733</v>
      </c>
      <c r="D23" s="7">
        <f t="shared" si="1"/>
        <v>0.13238233117027498</v>
      </c>
      <c r="E23" s="7">
        <f t="shared" si="1"/>
        <v>0.15881144161072558</v>
      </c>
      <c r="F23" s="7">
        <f t="shared" si="1"/>
        <v>0.19566416671448295</v>
      </c>
      <c r="G23" s="7">
        <f t="shared" si="1"/>
        <v>0.17144635400991737</v>
      </c>
      <c r="H23" s="7">
        <f t="shared" si="1"/>
        <v>0.18220818386536286</v>
      </c>
      <c r="I23" s="7">
        <f t="shared" si="1"/>
        <v>0.1651748445665826</v>
      </c>
      <c r="J23" s="7">
        <f t="shared" si="1"/>
        <v>0.1651748445665826</v>
      </c>
      <c r="K23" s="7">
        <f t="shared" si="1"/>
        <v>0.1651748445665826</v>
      </c>
      <c r="L23" s="7"/>
      <c r="M23" s="7">
        <f t="shared" si="2"/>
        <v>0.14990667615380771</v>
      </c>
      <c r="N23" s="7">
        <f t="shared" si="2"/>
        <v>0.1246498809395844</v>
      </c>
      <c r="Y23" s="2"/>
      <c r="AA23" s="5"/>
      <c r="AD23" s="6"/>
      <c r="AE23" s="6"/>
      <c r="AF23" s="2"/>
      <c r="AG23" s="7"/>
      <c r="AH23" s="7"/>
      <c r="AI23" s="7"/>
    </row>
    <row r="24" spans="1:50">
      <c r="A24" s="31">
        <v>1.4799170548305951</v>
      </c>
      <c r="B24" s="4">
        <v>12</v>
      </c>
      <c r="C24" s="7">
        <f t="shared" si="1"/>
        <v>0.1484718752197165</v>
      </c>
      <c r="D24" s="7">
        <f t="shared" si="1"/>
        <v>0.12214293649736718</v>
      </c>
      <c r="E24" s="7">
        <f t="shared" si="1"/>
        <v>0.12753796838407339</v>
      </c>
      <c r="F24" s="7">
        <f t="shared" si="1"/>
        <v>0.16353562165559232</v>
      </c>
      <c r="G24" s="7">
        <f t="shared" si="1"/>
        <v>0.13917627579614766</v>
      </c>
      <c r="H24" s="7">
        <f t="shared" si="1"/>
        <v>0.15355140074899132</v>
      </c>
      <c r="I24" s="7">
        <f t="shared" si="1"/>
        <v>0.11668004079586503</v>
      </c>
      <c r="J24" s="7">
        <f t="shared" si="1"/>
        <v>0.12214293649736718</v>
      </c>
      <c r="K24" s="7">
        <f t="shared" si="1"/>
        <v>0.12214293649736718</v>
      </c>
      <c r="L24" s="7">
        <f t="shared" ref="L24" si="8">LOG10(L11)-$A24</f>
        <v>0.11557916699497905</v>
      </c>
      <c r="M24" s="7">
        <f t="shared" si="2"/>
        <v>0.13286680188914035</v>
      </c>
      <c r="N24" s="7">
        <f t="shared" si="2"/>
        <v>0.111147552195904</v>
      </c>
      <c r="Y24" s="2"/>
      <c r="AA24" s="5"/>
      <c r="AD24" s="6"/>
      <c r="AE24" s="6"/>
      <c r="AF24" s="2"/>
      <c r="AG24" s="7"/>
      <c r="AH24" s="7"/>
      <c r="AI24" s="7"/>
    </row>
    <row r="25" spans="1:50">
      <c r="A25" s="31">
        <v>1.3749773438967194</v>
      </c>
      <c r="B25" s="4" t="s">
        <v>32</v>
      </c>
      <c r="C25" s="7">
        <f t="shared" si="1"/>
        <v>0.1163843499375532</v>
      </c>
      <c r="D25" s="7">
        <f t="shared" si="1"/>
        <v>0.10214391082294294</v>
      </c>
      <c r="E25" s="7">
        <f t="shared" si="1"/>
        <v>0.10502959906043108</v>
      </c>
      <c r="F25" s="7">
        <f t="shared" si="1"/>
        <v>0.14353659598116808</v>
      </c>
      <c r="G25" s="7">
        <f t="shared" si="1"/>
        <v>0.11216103158046709</v>
      </c>
      <c r="H25" s="7">
        <f t="shared" si="1"/>
        <v>0.13017263442318661</v>
      </c>
      <c r="I25" s="7">
        <f t="shared" si="1"/>
        <v>8.7420654002236642E-2</v>
      </c>
      <c r="J25" s="7">
        <f t="shared" si="1"/>
        <v>0.1163843499375532</v>
      </c>
      <c r="K25" s="7">
        <f t="shared" si="1"/>
        <v>0.1163843499375532</v>
      </c>
      <c r="L25" s="7">
        <f t="shared" ref="L25" si="9">LOG10(L12)-$A25</f>
        <v>0.1163843499375532</v>
      </c>
      <c r="M25" s="7">
        <f t="shared" si="2"/>
        <v>0.10214391082294294</v>
      </c>
      <c r="N25" s="7">
        <f t="shared" si="2"/>
        <v>0.13017263442318661</v>
      </c>
      <c r="Y25" s="2"/>
      <c r="AA25" s="5"/>
      <c r="AD25" s="6"/>
      <c r="AE25" s="6"/>
      <c r="AF25" s="2"/>
      <c r="AG25" s="7"/>
      <c r="AH25" s="7"/>
      <c r="AI25" s="7"/>
    </row>
    <row r="26" spans="1:50">
      <c r="A26" s="31">
        <v>1.416900423847268</v>
      </c>
      <c r="B26" s="4">
        <v>14</v>
      </c>
      <c r="C26" s="7">
        <f t="shared" si="1"/>
        <v>0.13454957412560709</v>
      </c>
      <c r="D26" s="7">
        <f t="shared" si="1"/>
        <v>0.13210283817851987</v>
      </c>
      <c r="E26" s="7">
        <f t="shared" si="1"/>
        <v>0.12716762050300767</v>
      </c>
      <c r="F26" s="7">
        <f t="shared" si="1"/>
        <v>0.16288317276954212</v>
      </c>
      <c r="G26" s="7">
        <f t="shared" si="1"/>
        <v>0.15130130021972699</v>
      </c>
      <c r="H26" s="7">
        <f t="shared" si="1"/>
        <v>0.14539244060920664</v>
      </c>
      <c r="I26" s="7">
        <f t="shared" si="1"/>
        <v>0.12716762050300767</v>
      </c>
      <c r="J26" s="7">
        <f t="shared" si="1"/>
        <v>0.12716762050300767</v>
      </c>
      <c r="K26" s="7">
        <f t="shared" si="1"/>
        <v>0.11457849319498714</v>
      </c>
      <c r="L26" s="7"/>
      <c r="M26" s="7">
        <f t="shared" si="2"/>
        <v>0.14658066154714278</v>
      </c>
      <c r="N26" s="7">
        <f t="shared" si="2"/>
        <v>0.11457849319498714</v>
      </c>
      <c r="Y26" s="2"/>
      <c r="AA26" s="5"/>
      <c r="AD26" s="6"/>
      <c r="AE26" s="6"/>
      <c r="AF26" s="2"/>
      <c r="AG26" s="7"/>
      <c r="AH26" s="7"/>
      <c r="AI26" s="7"/>
    </row>
    <row r="27" spans="1:50">
      <c r="A27" s="31">
        <v>1.5565520236020194</v>
      </c>
      <c r="B27" s="4">
        <v>7</v>
      </c>
      <c r="C27" s="7">
        <f t="shared" si="1"/>
        <v>0.14241798073399936</v>
      </c>
      <c r="D27" s="7">
        <f t="shared" si="1"/>
        <v>0.13364405642649424</v>
      </c>
      <c r="E27" s="7">
        <f t="shared" si="1"/>
        <v>0.15693851949192306</v>
      </c>
      <c r="F27" s="7">
        <f t="shared" si="1"/>
        <v>0.19163600340418108</v>
      </c>
      <c r="G27" s="7">
        <f t="shared" si="1"/>
        <v>0.15945132003277984</v>
      </c>
      <c r="H27" s="7">
        <f t="shared" si="1"/>
        <v>0.15945132003277984</v>
      </c>
      <c r="I27" s="7">
        <f t="shared" si="1"/>
        <v>0.14241798073399936</v>
      </c>
      <c r="J27" s="7">
        <f t="shared" si="1"/>
        <v>0.16772384599876955</v>
      </c>
      <c r="K27" s="7">
        <f t="shared" si="1"/>
        <v>0.14241798073399936</v>
      </c>
      <c r="L27" s="7">
        <f t="shared" ref="L27" si="10">LOG10(L14)-$A27</f>
        <v>0.15693851949192306</v>
      </c>
      <c r="M27" s="7">
        <f t="shared" si="2"/>
        <v>0.15945132003277984</v>
      </c>
      <c r="N27" s="7">
        <f t="shared" si="2"/>
        <v>5.0902999612649102E-2</v>
      </c>
      <c r="Y27" s="2"/>
      <c r="AA27" s="5"/>
      <c r="AD27" s="6"/>
      <c r="AE27" s="6"/>
      <c r="AF27" s="2"/>
      <c r="AG27" s="7"/>
      <c r="AH27" s="7"/>
      <c r="AI27" s="7"/>
    </row>
    <row r="28" spans="1:50">
      <c r="A28" s="31">
        <v>0.92015932400983003</v>
      </c>
      <c r="B28" s="4">
        <v>8</v>
      </c>
      <c r="C28" s="7">
        <f t="shared" si="1"/>
        <v>0.19711197164593419</v>
      </c>
      <c r="D28" s="7">
        <f t="shared" si="1"/>
        <v>0.25593193504585132</v>
      </c>
      <c r="E28" s="7">
        <f t="shared" si="1"/>
        <v>0.23517671345523183</v>
      </c>
      <c r="F28" s="7">
        <f t="shared" si="1"/>
        <v>0.22596871166840793</v>
      </c>
      <c r="G28" s="7">
        <f t="shared" si="1"/>
        <v>0.2133795843603874</v>
      </c>
      <c r="H28" s="7">
        <f t="shared" si="1"/>
        <v>0.15902192203779486</v>
      </c>
      <c r="I28" s="7">
        <f t="shared" si="1"/>
        <v>0.15902192203779486</v>
      </c>
      <c r="J28" s="7">
        <f t="shared" si="1"/>
        <v>0.14053851634378156</v>
      </c>
      <c r="K28" s="7">
        <f t="shared" si="1"/>
        <v>0.19378402829700669</v>
      </c>
      <c r="M28" s="7">
        <f t="shared" si="2"/>
        <v>0.22596871166840793</v>
      </c>
      <c r="N28" s="7">
        <f t="shared" si="2"/>
        <v>0.12123336114839511</v>
      </c>
      <c r="Y28" s="2"/>
      <c r="AA28" s="5"/>
      <c r="AD28" s="6"/>
      <c r="AE28" s="6"/>
      <c r="AF28" s="2"/>
      <c r="AG28" s="7"/>
      <c r="AH28" s="7"/>
      <c r="AI28" s="7"/>
    </row>
    <row r="29" spans="1:50">
      <c r="C29" s="2" t="s">
        <v>2</v>
      </c>
      <c r="D29" s="2" t="s">
        <v>3</v>
      </c>
      <c r="E29" s="2" t="s">
        <v>4</v>
      </c>
      <c r="F29" s="2" t="s">
        <v>5</v>
      </c>
      <c r="G29" s="2" t="s">
        <v>6</v>
      </c>
      <c r="H29" s="2" t="s">
        <v>7</v>
      </c>
      <c r="I29" s="2"/>
      <c r="J29" s="2" t="s">
        <v>8</v>
      </c>
      <c r="K29" s="2" t="s">
        <v>9</v>
      </c>
      <c r="L29" s="2" t="s">
        <v>10</v>
      </c>
      <c r="M29" s="3" t="s">
        <v>217</v>
      </c>
      <c r="N29" s="3" t="s">
        <v>216</v>
      </c>
      <c r="O29" s="3" t="s">
        <v>220</v>
      </c>
    </row>
    <row r="30" spans="1:50">
      <c r="B30" s="2">
        <v>1</v>
      </c>
      <c r="C30" s="3">
        <f>COUNT(C4:K4)</f>
        <v>9</v>
      </c>
      <c r="D30" s="5">
        <f>AVERAGE(C4:K4)</f>
        <v>285.9111111111111</v>
      </c>
      <c r="E30" s="3">
        <f>MIN(C4:K4)</f>
        <v>268.7</v>
      </c>
      <c r="F30" s="3">
        <f>MAX(C4:K4)</f>
        <v>298</v>
      </c>
      <c r="G30" s="6">
        <f>STDEV(C4:K4)</f>
        <v>10.830909985366473</v>
      </c>
      <c r="H30" s="6">
        <f t="shared" ref="H30:H41" si="11">G30*100/D30</f>
        <v>3.7882088398996681</v>
      </c>
      <c r="I30" s="4">
        <v>1</v>
      </c>
      <c r="J30" s="7">
        <f t="shared" ref="J30:L41" si="12">LOG10(D30)-$A17</f>
        <v>6.3643986263484553E-2</v>
      </c>
      <c r="K30" s="7">
        <f t="shared" si="12"/>
        <v>3.6680619407647441E-2</v>
      </c>
      <c r="L30" s="7">
        <f t="shared" si="12"/>
        <v>8.1629217050734226E-2</v>
      </c>
      <c r="M30" s="7">
        <v>3.0658826911286852E-2</v>
      </c>
      <c r="N30" s="7">
        <v>5.4570984316698379E-2</v>
      </c>
      <c r="O30" s="7">
        <v>3.3924214339054348E-2</v>
      </c>
    </row>
    <row r="31" spans="1:50">
      <c r="B31" s="2">
        <v>3</v>
      </c>
      <c r="C31" s="3">
        <f t="shared" ref="C31:C41" si="13">COUNT(C5:K5)</f>
        <v>9</v>
      </c>
      <c r="D31" s="5">
        <f t="shared" ref="D31:D41" si="14">AVERAGE(C5:K5)</f>
        <v>41.2</v>
      </c>
      <c r="E31" s="3">
        <f t="shared" ref="E31:E41" si="15">MIN(C5:K5)</f>
        <v>39.200000000000003</v>
      </c>
      <c r="F31" s="3">
        <f t="shared" ref="F31:F41" si="16">MAX(C5:K5)</f>
        <v>43</v>
      </c>
      <c r="G31" s="6">
        <f t="shared" ref="G31:G41" si="17">STDEV(C5:K5)</f>
        <v>1.3856406460551018</v>
      </c>
      <c r="H31" s="6">
        <f t="shared" si="11"/>
        <v>3.3632054515900531</v>
      </c>
      <c r="I31" s="4">
        <v>3</v>
      </c>
      <c r="J31" s="7">
        <f t="shared" si="12"/>
        <v>0.20639225926642046</v>
      </c>
      <c r="K31" s="7">
        <f t="shared" si="12"/>
        <v>0.18478111025374333</v>
      </c>
      <c r="L31" s="7">
        <f t="shared" si="12"/>
        <v>0.22496349881287236</v>
      </c>
      <c r="M31" s="7">
        <v>0.1869912650588601</v>
      </c>
      <c r="N31" s="7">
        <v>0.15378790768976058</v>
      </c>
      <c r="O31" s="7">
        <v>0.13556308758356161</v>
      </c>
      <c r="X31" s="18"/>
    </row>
    <row r="32" spans="1:50">
      <c r="B32" s="2">
        <v>4</v>
      </c>
      <c r="C32" s="3">
        <f t="shared" si="13"/>
        <v>9</v>
      </c>
      <c r="D32" s="5">
        <f t="shared" si="14"/>
        <v>38.322222222222223</v>
      </c>
      <c r="E32" s="3">
        <f t="shared" si="15"/>
        <v>36</v>
      </c>
      <c r="F32" s="3">
        <f t="shared" si="16"/>
        <v>41</v>
      </c>
      <c r="G32" s="6">
        <f t="shared" si="17"/>
        <v>1.7816970686523692</v>
      </c>
      <c r="H32" s="6">
        <f t="shared" si="11"/>
        <v>4.6492530060514126</v>
      </c>
      <c r="I32" s="4">
        <v>4</v>
      </c>
      <c r="J32" s="7">
        <f t="shared" si="12"/>
        <v>0.17877729359705996</v>
      </c>
      <c r="K32" s="7">
        <f t="shared" si="12"/>
        <v>0.15162910943628138</v>
      </c>
      <c r="L32" s="7">
        <f t="shared" si="12"/>
        <v>0.20811046538872957</v>
      </c>
      <c r="M32" s="7">
        <v>0.14555496172408811</v>
      </c>
      <c r="N32" s="7">
        <v>0.15761947312546876</v>
      </c>
      <c r="O32" s="7">
        <v>0.13690585261557509</v>
      </c>
      <c r="X32" s="11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</row>
    <row r="33" spans="1:46">
      <c r="B33" s="2">
        <v>5</v>
      </c>
      <c r="C33" s="3">
        <f t="shared" si="13"/>
        <v>9</v>
      </c>
      <c r="D33" s="5">
        <f t="shared" si="14"/>
        <v>56.24444444444444</v>
      </c>
      <c r="E33" s="3">
        <f t="shared" si="15"/>
        <v>50.7</v>
      </c>
      <c r="F33" s="3">
        <f t="shared" si="16"/>
        <v>59</v>
      </c>
      <c r="G33" s="6">
        <f t="shared" si="17"/>
        <v>2.6500524103831937</v>
      </c>
      <c r="H33" s="6">
        <f t="shared" si="11"/>
        <v>4.7116696352131067</v>
      </c>
      <c r="I33" s="4">
        <v>5</v>
      </c>
      <c r="J33" s="7">
        <f t="shared" si="12"/>
        <v>0.14917476960903064</v>
      </c>
      <c r="K33" s="7">
        <f t="shared" si="12"/>
        <v>0.10410309755945613</v>
      </c>
      <c r="L33" s="7">
        <f t="shared" si="12"/>
        <v>0.16994714986826431</v>
      </c>
      <c r="M33" s="7">
        <v>0.11925444163207688</v>
      </c>
      <c r="N33" s="7">
        <v>0.16027095138185143</v>
      </c>
      <c r="O33" s="7">
        <v>0.11509848186091931</v>
      </c>
      <c r="X33" s="13"/>
      <c r="Y33" s="4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</row>
    <row r="34" spans="1:46">
      <c r="B34" s="2" t="s">
        <v>34</v>
      </c>
      <c r="C34" s="3">
        <f t="shared" si="13"/>
        <v>9</v>
      </c>
      <c r="D34" s="5">
        <f t="shared" si="14"/>
        <v>44.322222222222223</v>
      </c>
      <c r="E34" s="3">
        <f t="shared" si="15"/>
        <v>42</v>
      </c>
      <c r="F34" s="3">
        <f t="shared" si="16"/>
        <v>47.4</v>
      </c>
      <c r="G34" s="6">
        <f t="shared" si="17"/>
        <v>1.6346083458873086</v>
      </c>
      <c r="H34" s="6">
        <f t="shared" si="11"/>
        <v>3.6880108079683578</v>
      </c>
      <c r="I34" s="4">
        <v>6</v>
      </c>
      <c r="J34" s="7">
        <f t="shared" si="12"/>
        <v>0.10762641539394546</v>
      </c>
      <c r="K34" s="7">
        <f t="shared" si="12"/>
        <v>8.4254178921331357E-2</v>
      </c>
      <c r="L34" s="7">
        <f t="shared" si="12"/>
        <v>0.13678323019751581</v>
      </c>
      <c r="M34" s="7">
        <v>0.11710309053626267</v>
      </c>
      <c r="N34" s="7">
        <v>0.13032176908954307</v>
      </c>
      <c r="O34" s="7">
        <v>0.12376272020500489</v>
      </c>
      <c r="X34" s="14"/>
      <c r="Y34" s="4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</row>
    <row r="35" spans="1:46">
      <c r="B35" s="2">
        <v>10</v>
      </c>
      <c r="C35" s="3">
        <f t="shared" si="13"/>
        <v>9</v>
      </c>
      <c r="D35" s="5">
        <f t="shared" si="14"/>
        <v>54.87777777777778</v>
      </c>
      <c r="E35" s="3">
        <f t="shared" si="15"/>
        <v>53</v>
      </c>
      <c r="F35" s="3">
        <f t="shared" si="16"/>
        <v>57.3</v>
      </c>
      <c r="G35" s="6">
        <f t="shared" si="17"/>
        <v>1.2547686816479131</v>
      </c>
      <c r="H35" s="6">
        <f t="shared" si="11"/>
        <v>2.2864786666999835</v>
      </c>
      <c r="I35" s="4">
        <v>10</v>
      </c>
      <c r="J35" s="7">
        <f t="shared" si="12"/>
        <v>0.15524204319425827</v>
      </c>
      <c r="K35" s="7">
        <f t="shared" si="12"/>
        <v>0.14012139607282381</v>
      </c>
      <c r="L35" s="7">
        <f t="shared" si="12"/>
        <v>0.17400014843942491</v>
      </c>
      <c r="M35" s="7">
        <v>0.14257273549860705</v>
      </c>
      <c r="N35" s="7">
        <v>0.14581981217159057</v>
      </c>
      <c r="O35" s="7">
        <v>0.11481553080805362</v>
      </c>
      <c r="X35" s="14"/>
      <c r="Y35" s="4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</row>
    <row r="36" spans="1:46">
      <c r="B36" s="2">
        <v>11</v>
      </c>
      <c r="C36" s="3">
        <f t="shared" si="13"/>
        <v>9</v>
      </c>
      <c r="D36" s="5">
        <f t="shared" si="14"/>
        <v>55.133333333333333</v>
      </c>
      <c r="E36" s="3">
        <f t="shared" si="15"/>
        <v>51</v>
      </c>
      <c r="F36" s="3">
        <f t="shared" si="16"/>
        <v>59</v>
      </c>
      <c r="G36" s="6">
        <f t="shared" si="17"/>
        <v>2.2068076490713913</v>
      </c>
      <c r="H36" s="6">
        <f t="shared" si="11"/>
        <v>4.0026740914233212</v>
      </c>
      <c r="I36" s="4">
        <v>11</v>
      </c>
      <c r="J36" s="7">
        <f t="shared" si="12"/>
        <v>0.16622640556920421</v>
      </c>
      <c r="K36" s="7">
        <f t="shared" si="12"/>
        <v>0.13238233117027498</v>
      </c>
      <c r="L36" s="7">
        <f t="shared" si="12"/>
        <v>0.19566416671448295</v>
      </c>
      <c r="M36" s="7"/>
      <c r="N36" s="7">
        <v>0.14990667615380771</v>
      </c>
      <c r="O36" s="7">
        <v>0.1246498809395844</v>
      </c>
      <c r="X36" s="14"/>
      <c r="Y36" s="4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</row>
    <row r="37" spans="1:46">
      <c r="B37" s="2">
        <v>12</v>
      </c>
      <c r="C37" s="3">
        <f t="shared" si="13"/>
        <v>9</v>
      </c>
      <c r="D37" s="5">
        <f t="shared" si="14"/>
        <v>41.233333333333334</v>
      </c>
      <c r="E37" s="3">
        <f t="shared" si="15"/>
        <v>39.5</v>
      </c>
      <c r="F37" s="3">
        <f t="shared" si="16"/>
        <v>44</v>
      </c>
      <c r="G37" s="6">
        <f t="shared" si="17"/>
        <v>1.6054594358002323</v>
      </c>
      <c r="H37" s="6">
        <f t="shared" si="11"/>
        <v>3.8935960447863351</v>
      </c>
      <c r="I37" s="4">
        <v>12</v>
      </c>
      <c r="J37" s="7">
        <f t="shared" si="12"/>
        <v>0.13533139007886308</v>
      </c>
      <c r="K37" s="7">
        <f t="shared" si="12"/>
        <v>0.11668004079586503</v>
      </c>
      <c r="L37" s="7">
        <f t="shared" si="12"/>
        <v>0.16353562165559232</v>
      </c>
      <c r="M37" s="7">
        <v>0.11557916699497905</v>
      </c>
      <c r="N37" s="7">
        <v>0.13286680188914035</v>
      </c>
      <c r="O37" s="7">
        <v>0.111147552195904</v>
      </c>
      <c r="X37" s="14"/>
      <c r="Y37" s="4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5"/>
      <c r="AS37" s="12"/>
      <c r="AT37" s="12"/>
    </row>
    <row r="38" spans="1:46">
      <c r="B38" s="2">
        <v>13</v>
      </c>
      <c r="C38" s="3">
        <f t="shared" si="13"/>
        <v>9</v>
      </c>
      <c r="D38" s="5">
        <f t="shared" si="14"/>
        <v>30.877777777777776</v>
      </c>
      <c r="E38" s="3">
        <f t="shared" si="15"/>
        <v>29</v>
      </c>
      <c r="F38" s="3">
        <f t="shared" si="16"/>
        <v>33</v>
      </c>
      <c r="G38" s="6">
        <f t="shared" si="17"/>
        <v>1.1508451001088047</v>
      </c>
      <c r="H38" s="6">
        <f t="shared" si="11"/>
        <v>3.7270982011440239</v>
      </c>
      <c r="I38" s="4">
        <v>13</v>
      </c>
      <c r="J38" s="7">
        <f t="shared" si="12"/>
        <v>0.11466869344132746</v>
      </c>
      <c r="K38" s="7">
        <f t="shared" si="12"/>
        <v>8.7420654002236642E-2</v>
      </c>
      <c r="L38" s="7">
        <f t="shared" si="12"/>
        <v>0.14353659598116808</v>
      </c>
      <c r="M38" s="7">
        <v>0.1163843499375532</v>
      </c>
      <c r="N38" s="7">
        <v>0.10214391082294294</v>
      </c>
      <c r="O38" s="7">
        <v>0.13017263442318661</v>
      </c>
      <c r="X38" s="13"/>
      <c r="Y38" s="4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</row>
    <row r="39" spans="1:46">
      <c r="B39" s="2">
        <v>14</v>
      </c>
      <c r="C39" s="3">
        <f t="shared" si="13"/>
        <v>9</v>
      </c>
      <c r="D39" s="5">
        <f t="shared" si="14"/>
        <v>35.722222222222221</v>
      </c>
      <c r="E39" s="3">
        <f t="shared" si="15"/>
        <v>34</v>
      </c>
      <c r="F39" s="3">
        <f t="shared" si="16"/>
        <v>38</v>
      </c>
      <c r="G39" s="6">
        <f t="shared" si="17"/>
        <v>1.2285944995988076</v>
      </c>
      <c r="H39" s="6">
        <f t="shared" si="11"/>
        <v>3.4393003099189019</v>
      </c>
      <c r="I39" s="4">
        <v>14</v>
      </c>
      <c r="J39" s="7">
        <f t="shared" si="12"/>
        <v>0.13603804397364794</v>
      </c>
      <c r="K39" s="7">
        <f t="shared" si="12"/>
        <v>0.11457849319498714</v>
      </c>
      <c r="L39" s="7">
        <f t="shared" si="12"/>
        <v>0.16288317276954212</v>
      </c>
      <c r="M39" s="7"/>
      <c r="N39" s="7">
        <v>0.14658066154714278</v>
      </c>
      <c r="O39" s="7">
        <v>0.11457849319498714</v>
      </c>
      <c r="X39" s="13"/>
      <c r="Y39" s="4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</row>
    <row r="40" spans="1:46">
      <c r="B40" s="2">
        <v>7</v>
      </c>
      <c r="C40" s="3">
        <f t="shared" si="13"/>
        <v>9</v>
      </c>
      <c r="D40" s="5">
        <f t="shared" si="14"/>
        <v>51.522222222222219</v>
      </c>
      <c r="E40" s="3">
        <f t="shared" si="15"/>
        <v>49</v>
      </c>
      <c r="F40" s="3">
        <f t="shared" si="16"/>
        <v>56</v>
      </c>
      <c r="G40" s="6">
        <f t="shared" si="17"/>
        <v>2.1223676506308808</v>
      </c>
      <c r="H40" s="6">
        <f t="shared" si="11"/>
        <v>4.1193247478278909</v>
      </c>
      <c r="I40" s="4">
        <v>7</v>
      </c>
      <c r="J40" s="7">
        <f t="shared" si="12"/>
        <v>0.15544256285446023</v>
      </c>
      <c r="K40" s="7">
        <f t="shared" si="12"/>
        <v>0.13364405642649424</v>
      </c>
      <c r="L40" s="7">
        <f t="shared" si="12"/>
        <v>0.19163600340418108</v>
      </c>
      <c r="M40" s="7">
        <v>0.15693851949192306</v>
      </c>
      <c r="N40" s="7">
        <v>0.15945132003277984</v>
      </c>
      <c r="O40" s="7">
        <v>5.0902999612649102E-2</v>
      </c>
    </row>
    <row r="41" spans="1:46">
      <c r="B41" s="2">
        <v>8</v>
      </c>
      <c r="C41" s="3">
        <f t="shared" si="13"/>
        <v>9</v>
      </c>
      <c r="D41" s="5">
        <f t="shared" si="14"/>
        <v>13.166666666666666</v>
      </c>
      <c r="E41" s="3">
        <f t="shared" si="15"/>
        <v>11.5</v>
      </c>
      <c r="F41" s="3">
        <f t="shared" si="16"/>
        <v>15</v>
      </c>
      <c r="G41" s="6">
        <f t="shared" si="17"/>
        <v>1.1757976016304847</v>
      </c>
      <c r="H41" s="6">
        <f t="shared" si="11"/>
        <v>8.9301083668138084</v>
      </c>
      <c r="I41" s="4">
        <v>8</v>
      </c>
      <c r="J41" s="7">
        <f t="shared" si="12"/>
        <v>0.19931651689696772</v>
      </c>
      <c r="K41" s="7">
        <f t="shared" si="12"/>
        <v>0.14053851634378156</v>
      </c>
      <c r="L41" s="7">
        <f t="shared" si="12"/>
        <v>0.25593193504585132</v>
      </c>
      <c r="N41" s="7">
        <v>0.22596871166840793</v>
      </c>
      <c r="O41" s="7">
        <v>0.12123336114839511</v>
      </c>
    </row>
    <row r="42" spans="1:46">
      <c r="A42" s="20" t="s">
        <v>20</v>
      </c>
      <c r="B42" s="8"/>
      <c r="C42" s="8" t="s">
        <v>13</v>
      </c>
      <c r="D42" s="8" t="s">
        <v>13</v>
      </c>
      <c r="E42" s="8" t="s">
        <v>13</v>
      </c>
      <c r="F42" s="8" t="s">
        <v>13</v>
      </c>
      <c r="G42" s="8" t="s">
        <v>13</v>
      </c>
      <c r="H42" s="8" t="s">
        <v>13</v>
      </c>
      <c r="I42" s="8" t="s">
        <v>13</v>
      </c>
      <c r="J42" s="8" t="s">
        <v>218</v>
      </c>
      <c r="K42" s="8"/>
      <c r="L42" s="8"/>
      <c r="X42" s="16"/>
      <c r="Y42" s="8"/>
      <c r="Z42" s="17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1:46">
      <c r="A43" s="33" t="s">
        <v>22</v>
      </c>
      <c r="B43" s="34"/>
      <c r="C43" s="35" t="s">
        <v>15</v>
      </c>
      <c r="D43" s="35" t="s">
        <v>35</v>
      </c>
      <c r="E43" s="35" t="s">
        <v>36</v>
      </c>
      <c r="F43" s="35" t="s">
        <v>14</v>
      </c>
      <c r="G43" s="35" t="s">
        <v>37</v>
      </c>
      <c r="H43" s="35" t="s">
        <v>16</v>
      </c>
      <c r="I43" s="25" t="s">
        <v>38</v>
      </c>
      <c r="J43" s="3" t="s">
        <v>217</v>
      </c>
      <c r="K43" s="8"/>
      <c r="L43" s="8"/>
      <c r="Y43" s="4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>
      <c r="A44" s="36">
        <v>246.9375</v>
      </c>
      <c r="B44" s="34">
        <v>1</v>
      </c>
      <c r="C44" s="24">
        <v>281</v>
      </c>
      <c r="D44" s="24">
        <v>291</v>
      </c>
      <c r="E44" s="24">
        <v>286</v>
      </c>
      <c r="F44" s="24">
        <v>291</v>
      </c>
      <c r="G44" s="24">
        <v>279.5</v>
      </c>
      <c r="H44" s="24">
        <v>275</v>
      </c>
      <c r="I44" s="24">
        <v>270</v>
      </c>
      <c r="J44" s="47">
        <v>265</v>
      </c>
      <c r="X44" s="7"/>
      <c r="Y44" s="2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>
      <c r="A45" s="36">
        <v>25.615625000000001</v>
      </c>
      <c r="B45" s="34">
        <v>3</v>
      </c>
      <c r="C45" s="24">
        <v>35.5</v>
      </c>
      <c r="D45" s="24">
        <v>34</v>
      </c>
      <c r="E45" s="24">
        <v>39</v>
      </c>
      <c r="F45" s="24">
        <v>38</v>
      </c>
      <c r="G45" s="24">
        <v>37</v>
      </c>
      <c r="H45" s="24">
        <v>40</v>
      </c>
      <c r="I45" s="24">
        <v>39</v>
      </c>
      <c r="J45" s="48">
        <v>39.4</v>
      </c>
      <c r="X45" s="7"/>
      <c r="Y45" s="2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>
      <c r="A46" s="36">
        <v>25.390625</v>
      </c>
      <c r="B46" s="34">
        <v>4</v>
      </c>
      <c r="C46" s="24">
        <v>35</v>
      </c>
      <c r="D46" s="24">
        <v>34</v>
      </c>
      <c r="E46" s="24">
        <v>35.1</v>
      </c>
      <c r="F46" s="24">
        <v>38</v>
      </c>
      <c r="G46" s="24">
        <v>36</v>
      </c>
      <c r="H46" s="24">
        <v>36</v>
      </c>
      <c r="I46" s="24">
        <v>39</v>
      </c>
      <c r="J46" s="3">
        <v>35.5</v>
      </c>
      <c r="X46" s="7"/>
      <c r="Y46" s="2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>
      <c r="A47" s="36">
        <v>39.893749999999997</v>
      </c>
      <c r="B47" s="34">
        <v>5</v>
      </c>
      <c r="C47" s="24">
        <v>59</v>
      </c>
      <c r="D47" s="24">
        <v>55</v>
      </c>
      <c r="E47" s="24">
        <v>59</v>
      </c>
      <c r="F47" s="24">
        <v>57</v>
      </c>
      <c r="G47" s="24">
        <v>52.5</v>
      </c>
      <c r="H47" s="24">
        <v>56</v>
      </c>
      <c r="I47" s="24">
        <v>58</v>
      </c>
      <c r="J47" s="48">
        <v>52.5</v>
      </c>
      <c r="X47" s="7"/>
      <c r="Y47" s="2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>
      <c r="A48" s="36">
        <v>34.593548387096774</v>
      </c>
      <c r="B48" s="34" t="s">
        <v>39</v>
      </c>
      <c r="C48" s="24">
        <v>47</v>
      </c>
      <c r="D48" s="24">
        <v>45</v>
      </c>
      <c r="E48" s="24"/>
      <c r="F48" s="24">
        <v>47</v>
      </c>
      <c r="G48" s="24">
        <v>44</v>
      </c>
      <c r="H48" s="24"/>
      <c r="I48" s="24"/>
      <c r="J48" s="48">
        <v>45.3</v>
      </c>
      <c r="X48" s="7"/>
      <c r="Y48" s="2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>
      <c r="A49" s="36">
        <v>38.384374999999999</v>
      </c>
      <c r="B49" s="34">
        <v>10</v>
      </c>
      <c r="C49" s="24">
        <v>54</v>
      </c>
      <c r="D49" s="24">
        <v>51</v>
      </c>
      <c r="E49" s="24">
        <v>56</v>
      </c>
      <c r="F49" s="24">
        <v>50.5</v>
      </c>
      <c r="G49" s="24">
        <v>54</v>
      </c>
      <c r="H49" s="24">
        <v>55</v>
      </c>
      <c r="I49" s="24">
        <v>54.5</v>
      </c>
      <c r="J49" s="3">
        <v>53.3</v>
      </c>
      <c r="L49" s="19"/>
      <c r="X49" s="7"/>
      <c r="Y49" s="2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>
      <c r="A50" s="36">
        <v>37.6</v>
      </c>
      <c r="B50" s="34">
        <v>11</v>
      </c>
      <c r="C50" s="24">
        <v>57</v>
      </c>
      <c r="D50" s="24">
        <v>54</v>
      </c>
      <c r="E50" s="24"/>
      <c r="F50" s="24">
        <v>51.5</v>
      </c>
      <c r="G50" s="24">
        <v>54.1</v>
      </c>
      <c r="H50" s="24">
        <v>56</v>
      </c>
      <c r="I50" s="24">
        <v>54</v>
      </c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46">
      <c r="A51" s="36">
        <v>30.193750000000001</v>
      </c>
      <c r="B51" s="34">
        <v>12</v>
      </c>
      <c r="C51" s="24">
        <v>42</v>
      </c>
      <c r="D51" s="24">
        <v>40</v>
      </c>
      <c r="E51" s="24">
        <v>40</v>
      </c>
      <c r="F51" s="24">
        <v>40</v>
      </c>
      <c r="G51" s="24">
        <v>40</v>
      </c>
      <c r="H51" s="24"/>
      <c r="I51" s="24"/>
      <c r="J51" s="3">
        <v>39.4</v>
      </c>
      <c r="Y51" s="4"/>
      <c r="AA51" s="5"/>
      <c r="AD51" s="6"/>
      <c r="AE51" s="6"/>
      <c r="AF51" s="4"/>
      <c r="AG51" s="7"/>
      <c r="AH51" s="7"/>
      <c r="AI51" s="7"/>
    </row>
    <row r="52" spans="1:46">
      <c r="A52" s="36">
        <v>23.712499999999999</v>
      </c>
      <c r="B52" s="34">
        <v>13</v>
      </c>
      <c r="C52" s="24">
        <v>32</v>
      </c>
      <c r="D52" s="24">
        <v>30</v>
      </c>
      <c r="E52" s="24"/>
      <c r="F52" s="24">
        <v>30</v>
      </c>
      <c r="G52" s="24">
        <v>30.5</v>
      </c>
      <c r="H52" s="24"/>
      <c r="I52" s="24"/>
      <c r="J52" s="48">
        <v>31</v>
      </c>
      <c r="L52" s="19"/>
      <c r="Y52" s="2"/>
      <c r="AA52" s="5"/>
      <c r="AD52" s="6"/>
      <c r="AE52" s="6"/>
      <c r="AF52" s="2"/>
      <c r="AG52" s="7"/>
      <c r="AH52" s="7"/>
      <c r="AI52" s="7"/>
    </row>
    <row r="53" spans="1:46">
      <c r="A53" s="36">
        <v>26.115625000000001</v>
      </c>
      <c r="B53" s="34">
        <v>14</v>
      </c>
      <c r="C53" s="24">
        <v>36</v>
      </c>
      <c r="D53" s="24">
        <v>34</v>
      </c>
      <c r="E53" s="24">
        <v>35</v>
      </c>
      <c r="F53" s="24">
        <v>33</v>
      </c>
      <c r="G53" s="24">
        <v>33</v>
      </c>
      <c r="H53" s="24">
        <v>37</v>
      </c>
      <c r="I53" s="24">
        <v>33.5</v>
      </c>
      <c r="J53" s="24"/>
      <c r="Y53" s="2"/>
      <c r="AA53" s="5"/>
      <c r="AD53" s="6"/>
      <c r="AE53" s="6"/>
      <c r="AF53" s="2"/>
      <c r="AG53" s="7"/>
      <c r="AH53" s="7"/>
      <c r="AI53" s="7"/>
    </row>
    <row r="54" spans="1:46">
      <c r="A54" s="36">
        <v>36.020689655172397</v>
      </c>
      <c r="B54" s="34">
        <v>7</v>
      </c>
      <c r="C54" s="24">
        <v>53</v>
      </c>
      <c r="D54" s="24">
        <v>50</v>
      </c>
      <c r="E54" s="24"/>
      <c r="F54" s="24">
        <v>50</v>
      </c>
      <c r="G54" s="24">
        <v>47</v>
      </c>
      <c r="H54" s="24"/>
      <c r="I54" s="24"/>
      <c r="J54" s="48">
        <v>51.7</v>
      </c>
      <c r="Y54" s="2"/>
      <c r="AA54" s="5"/>
      <c r="AD54" s="6"/>
      <c r="AE54" s="6"/>
      <c r="AF54" s="2"/>
      <c r="AG54" s="7"/>
      <c r="AH54" s="7"/>
      <c r="AI54" s="7"/>
    </row>
    <row r="55" spans="1:46">
      <c r="A55" s="36">
        <v>8.3206896551724157</v>
      </c>
      <c r="B55" s="34">
        <v>8</v>
      </c>
      <c r="C55" s="24">
        <v>11.1</v>
      </c>
      <c r="D55" s="24">
        <v>12</v>
      </c>
      <c r="E55" s="24"/>
      <c r="F55" s="24">
        <v>13</v>
      </c>
      <c r="G55" s="24">
        <v>11</v>
      </c>
      <c r="H55" s="24"/>
      <c r="I55" s="24"/>
      <c r="J55" s="24"/>
      <c r="Y55" s="2"/>
      <c r="AA55" s="5"/>
      <c r="AD55" s="6"/>
      <c r="AE55" s="6"/>
      <c r="AF55" s="2"/>
      <c r="AG55" s="7"/>
      <c r="AH55" s="7"/>
      <c r="AI55" s="7"/>
    </row>
    <row r="56" spans="1:46">
      <c r="A56" s="37" t="s">
        <v>0</v>
      </c>
      <c r="B56" s="34"/>
      <c r="C56" s="26" t="str">
        <f t="shared" ref="C56:J56" si="18">C43</f>
        <v>NY 10629</v>
      </c>
      <c r="D56" s="26" t="str">
        <f t="shared" si="18"/>
        <v>NY 10630</v>
      </c>
      <c r="E56" s="26" t="str">
        <f t="shared" si="18"/>
        <v>NY 10628</v>
      </c>
      <c r="F56" s="26" t="str">
        <f t="shared" si="18"/>
        <v>NY 10588</v>
      </c>
      <c r="G56" s="26" t="str">
        <f t="shared" si="18"/>
        <v>YA 13700</v>
      </c>
      <c r="H56" s="26" t="str">
        <f t="shared" si="18"/>
        <v>CH 12895</v>
      </c>
      <c r="I56" s="26" t="str">
        <f t="shared" si="18"/>
        <v>NMC 2381</v>
      </c>
      <c r="J56" s="26" t="str">
        <f t="shared" si="18"/>
        <v>UMPE 489</v>
      </c>
      <c r="K56" s="2"/>
      <c r="L56" s="2"/>
      <c r="Y56" s="2"/>
      <c r="AA56" s="5"/>
      <c r="AD56" s="6"/>
      <c r="AE56" s="6"/>
      <c r="AF56" s="2"/>
      <c r="AG56" s="7"/>
      <c r="AH56" s="7"/>
      <c r="AI56" s="7"/>
    </row>
    <row r="57" spans="1:46">
      <c r="A57" s="38">
        <v>2.3925870470255211</v>
      </c>
      <c r="B57" s="34">
        <v>1</v>
      </c>
      <c r="C57" s="27">
        <f t="shared" ref="C57:J68" si="19">LOG10(C44)-$A57</f>
        <v>5.6119272879558757E-2</v>
      </c>
      <c r="D57" s="27">
        <f t="shared" si="19"/>
        <v>7.130594196038631E-2</v>
      </c>
      <c r="E57" s="27">
        <f t="shared" si="19"/>
        <v>6.3778986103522062E-2</v>
      </c>
      <c r="F57" s="27">
        <f t="shared" si="19"/>
        <v>7.130594196038631E-2</v>
      </c>
      <c r="G57" s="27">
        <f t="shared" si="19"/>
        <v>5.3794765196920835E-2</v>
      </c>
      <c r="H57" s="27">
        <f t="shared" si="19"/>
        <v>4.6745646804741803E-2</v>
      </c>
      <c r="I57" s="27">
        <f t="shared" si="19"/>
        <v>3.877671713346631E-2</v>
      </c>
      <c r="J57" s="27">
        <f t="shared" si="19"/>
        <v>3.0658826911286852E-2</v>
      </c>
      <c r="K57" s="7"/>
      <c r="L57" s="7"/>
      <c r="Y57" s="2"/>
      <c r="AA57" s="5"/>
      <c r="AD57" s="6"/>
      <c r="AE57" s="6"/>
      <c r="AF57" s="2"/>
      <c r="AG57" s="7"/>
      <c r="AH57" s="7"/>
      <c r="AI57" s="7"/>
    </row>
    <row r="58" spans="1:46">
      <c r="A58" s="38">
        <v>1.4085049567667141</v>
      </c>
      <c r="B58" s="34">
        <v>3</v>
      </c>
      <c r="C58" s="27">
        <f t="shared" si="19"/>
        <v>0.14172339628837993</v>
      </c>
      <c r="D58" s="27">
        <f t="shared" si="19"/>
        <v>0.12297396027554108</v>
      </c>
      <c r="E58" s="27">
        <f t="shared" si="19"/>
        <v>0.18255965025978504</v>
      </c>
      <c r="F58" s="27">
        <f t="shared" si="19"/>
        <v>0.17127863985009606</v>
      </c>
      <c r="G58" s="27">
        <f t="shared" si="19"/>
        <v>0.15969676730028093</v>
      </c>
      <c r="H58" s="27">
        <f t="shared" si="19"/>
        <v>0.19355503456124823</v>
      </c>
      <c r="I58" s="27">
        <f t="shared" si="19"/>
        <v>0.18255965025978504</v>
      </c>
      <c r="J58" s="27">
        <f t="shared" ref="J58" si="20">LOG10(J45)-$A58</f>
        <v>0.1869912650588601</v>
      </c>
      <c r="K58" s="7"/>
      <c r="L58" s="7"/>
    </row>
    <row r="59" spans="1:46">
      <c r="A59" s="38">
        <v>1.4046733913310059</v>
      </c>
      <c r="B59" s="34">
        <v>4</v>
      </c>
      <c r="C59" s="27">
        <f t="shared" si="19"/>
        <v>0.13939465301926979</v>
      </c>
      <c r="D59" s="27">
        <f t="shared" si="19"/>
        <v>0.12680552571124926</v>
      </c>
      <c r="E59" s="27">
        <f t="shared" si="19"/>
        <v>0.1406337251348182</v>
      </c>
      <c r="F59" s="27">
        <f t="shared" si="19"/>
        <v>0.17511020528580423</v>
      </c>
      <c r="G59" s="27">
        <f t="shared" si="19"/>
        <v>0.15162910943628138</v>
      </c>
      <c r="H59" s="27">
        <f t="shared" si="19"/>
        <v>0.15162910943628138</v>
      </c>
      <c r="I59" s="27">
        <f t="shared" si="19"/>
        <v>0.18639121569549322</v>
      </c>
      <c r="J59" s="27">
        <f t="shared" ref="J59" si="21">LOG10(J46)-$A59</f>
        <v>0.14555496172408811</v>
      </c>
      <c r="K59" s="7"/>
      <c r="L59" s="7"/>
    </row>
    <row r="60" spans="1:46">
      <c r="A60" s="38">
        <v>1.6009048617738799</v>
      </c>
      <c r="B60" s="34">
        <v>5</v>
      </c>
      <c r="C60" s="27">
        <f t="shared" si="19"/>
        <v>0.16994714986826431</v>
      </c>
      <c r="D60" s="27">
        <f t="shared" si="19"/>
        <v>0.13945782772036397</v>
      </c>
      <c r="E60" s="27">
        <f t="shared" si="19"/>
        <v>0.16994714986826431</v>
      </c>
      <c r="F60" s="27">
        <f t="shared" si="19"/>
        <v>0.15496999389861155</v>
      </c>
      <c r="G60" s="27">
        <f t="shared" si="19"/>
        <v>0.11925444163207688</v>
      </c>
      <c r="H60" s="27">
        <f t="shared" si="19"/>
        <v>0.14728316523232055</v>
      </c>
      <c r="I60" s="27">
        <f t="shared" si="19"/>
        <v>0.16252313178905742</v>
      </c>
      <c r="J60" s="27">
        <f t="shared" ref="J60" si="22">LOG10(J47)-$A60</f>
        <v>0.11925444163207688</v>
      </c>
      <c r="K60" s="7"/>
      <c r="L60" s="7"/>
    </row>
    <row r="61" spans="1:46">
      <c r="A61" s="38">
        <v>1.5389951114765692</v>
      </c>
      <c r="B61" s="34">
        <v>6</v>
      </c>
      <c r="C61" s="27">
        <f t="shared" si="19"/>
        <v>0.13310274645914832</v>
      </c>
      <c r="D61" s="27">
        <f t="shared" si="19"/>
        <v>0.11421740229877453</v>
      </c>
      <c r="E61" s="27"/>
      <c r="F61" s="27">
        <f t="shared" si="19"/>
        <v>0.13310274645914832</v>
      </c>
      <c r="G61" s="27">
        <f t="shared" si="19"/>
        <v>0.10445756500961823</v>
      </c>
      <c r="H61" s="27"/>
      <c r="I61" s="27"/>
      <c r="J61" s="27">
        <f t="shared" ref="J61" si="23">LOG10(J48)-$A61</f>
        <v>0.11710309053626267</v>
      </c>
      <c r="K61" s="7"/>
      <c r="L61" s="7"/>
    </row>
    <row r="62" spans="1:46">
      <c r="A62" s="38">
        <v>1.5841544735279651</v>
      </c>
      <c r="B62" s="34">
        <v>10</v>
      </c>
      <c r="C62" s="27">
        <f t="shared" si="19"/>
        <v>0.14823928629500349</v>
      </c>
      <c r="D62" s="27">
        <f t="shared" si="19"/>
        <v>0.12341570256997114</v>
      </c>
      <c r="E62" s="27">
        <f t="shared" si="19"/>
        <v>0.16403355347823534</v>
      </c>
      <c r="F62" s="27">
        <f t="shared" si="19"/>
        <v>0.11913690459069626</v>
      </c>
      <c r="G62" s="27">
        <f t="shared" si="19"/>
        <v>0.14823928629500349</v>
      </c>
      <c r="H62" s="27">
        <f>LOG10(H49)-$A62</f>
        <v>0.15620821596627876</v>
      </c>
      <c r="I62" s="27">
        <f>LOG10(I49)-$A62</f>
        <v>0.15224202874867743</v>
      </c>
      <c r="J62" s="27">
        <f t="shared" ref="J62" si="24">LOG10(J49)-$A62</f>
        <v>0.14257273549860705</v>
      </c>
      <c r="K62" s="7"/>
      <c r="L62" s="7"/>
    </row>
    <row r="63" spans="1:46">
      <c r="A63" s="38">
        <v>1.5751878449276613</v>
      </c>
      <c r="B63" s="34">
        <v>11</v>
      </c>
      <c r="C63" s="27">
        <f t="shared" si="19"/>
        <v>0.18068701074483018</v>
      </c>
      <c r="D63" s="27">
        <f t="shared" si="19"/>
        <v>0.15720591489530733</v>
      </c>
      <c r="E63" s="27"/>
      <c r="F63" s="27">
        <f t="shared" si="19"/>
        <v>0.1366193841135297</v>
      </c>
      <c r="G63" s="27">
        <f t="shared" si="19"/>
        <v>0.15800942017890818</v>
      </c>
      <c r="H63" s="27">
        <f>LOG10(H50)-$A63</f>
        <v>0.17300018207853918</v>
      </c>
      <c r="I63" s="27">
        <f>LOG10(I50)-$A63</f>
        <v>0.15720591489530733</v>
      </c>
      <c r="J63" s="27"/>
      <c r="K63" s="7"/>
      <c r="L63" s="7"/>
    </row>
    <row r="64" spans="1:46">
      <c r="A64" s="38">
        <v>1.4799170548305951</v>
      </c>
      <c r="B64" s="34">
        <v>12</v>
      </c>
      <c r="C64" s="27">
        <f t="shared" si="19"/>
        <v>0.14333223556730545</v>
      </c>
      <c r="D64" s="27">
        <f t="shared" si="19"/>
        <v>0.12214293649736718</v>
      </c>
      <c r="E64" s="27">
        <f t="shared" si="19"/>
        <v>0.12214293649736718</v>
      </c>
      <c r="F64" s="27">
        <f t="shared" si="19"/>
        <v>0.12214293649736718</v>
      </c>
      <c r="G64" s="27">
        <f t="shared" si="19"/>
        <v>0.12214293649736718</v>
      </c>
      <c r="H64" s="27"/>
      <c r="I64" s="27"/>
      <c r="J64" s="27">
        <f t="shared" ref="J64" si="25">LOG10(J51)-$A64</f>
        <v>0.11557916699497905</v>
      </c>
      <c r="K64" s="7"/>
      <c r="L64" s="7"/>
    </row>
    <row r="65" spans="1:14">
      <c r="A65" s="38">
        <v>1.3749773438967194</v>
      </c>
      <c r="B65" s="34">
        <v>13</v>
      </c>
      <c r="C65" s="27">
        <f t="shared" si="19"/>
        <v>0.13017263442318661</v>
      </c>
      <c r="D65" s="27">
        <f t="shared" si="19"/>
        <v>0.10214391082294294</v>
      </c>
      <c r="E65" s="27"/>
      <c r="F65" s="27">
        <f t="shared" si="19"/>
        <v>0.10214391082294294</v>
      </c>
      <c r="G65" s="27">
        <f t="shared" si="19"/>
        <v>0.10932249545006645</v>
      </c>
      <c r="H65" s="27"/>
      <c r="I65" s="27"/>
      <c r="J65" s="27">
        <f t="shared" ref="J65" si="26">LOG10(J52)-$A65</f>
        <v>0.1163843499375532</v>
      </c>
      <c r="K65" s="7"/>
      <c r="L65" s="7"/>
    </row>
    <row r="66" spans="1:14">
      <c r="A66" s="38">
        <v>1.416900423847268</v>
      </c>
      <c r="B66" s="34">
        <v>14</v>
      </c>
      <c r="C66" s="27">
        <f t="shared" si="19"/>
        <v>0.13940207692001927</v>
      </c>
      <c r="D66" s="27">
        <f t="shared" si="19"/>
        <v>0.11457849319498714</v>
      </c>
      <c r="E66" s="27">
        <f t="shared" si="19"/>
        <v>0.12716762050300767</v>
      </c>
      <c r="F66" s="27">
        <f t="shared" si="19"/>
        <v>0.10161351603061952</v>
      </c>
      <c r="G66" s="27">
        <f t="shared" si="19"/>
        <v>0.10161351603061952</v>
      </c>
      <c r="H66" s="27">
        <f>LOG10(H53)-$A66</f>
        <v>0.15130130021972699</v>
      </c>
      <c r="I66" s="27">
        <f>LOG10(I53)-$A66</f>
        <v>0.1081443831895772</v>
      </c>
      <c r="J66" s="27"/>
      <c r="K66" s="7"/>
      <c r="L66" s="7"/>
    </row>
    <row r="67" spans="1:14">
      <c r="A67" s="38">
        <v>1.5565520236020194</v>
      </c>
      <c r="B67" s="34">
        <v>7</v>
      </c>
      <c r="C67" s="27">
        <f t="shared" si="19"/>
        <v>0.16772384599876955</v>
      </c>
      <c r="D67" s="27">
        <f t="shared" si="19"/>
        <v>0.14241798073399936</v>
      </c>
      <c r="E67" s="27"/>
      <c r="F67" s="27">
        <f t="shared" si="19"/>
        <v>0.14241798073399936</v>
      </c>
      <c r="G67" s="27">
        <f t="shared" si="19"/>
        <v>0.11554583433369814</v>
      </c>
      <c r="H67" s="27"/>
      <c r="I67" s="27"/>
      <c r="J67" s="27">
        <f t="shared" ref="J67" si="27">LOG10(J54)-$A67</f>
        <v>0.15693851949192306</v>
      </c>
      <c r="K67" s="7"/>
      <c r="L67" s="7"/>
    </row>
    <row r="68" spans="1:14">
      <c r="A68" s="38">
        <v>0.92015932400983003</v>
      </c>
      <c r="B68" s="34">
        <v>8</v>
      </c>
      <c r="C68" s="27">
        <f t="shared" si="19"/>
        <v>0.12516365477682734</v>
      </c>
      <c r="D68" s="27">
        <f t="shared" si="19"/>
        <v>0.15902192203779486</v>
      </c>
      <c r="E68" s="27"/>
      <c r="F68" s="27">
        <f t="shared" si="19"/>
        <v>0.19378402829700669</v>
      </c>
      <c r="G68" s="27">
        <f t="shared" si="19"/>
        <v>0.12123336114839511</v>
      </c>
      <c r="H68" s="27"/>
      <c r="I68" s="27"/>
      <c r="K68" s="7"/>
      <c r="L68" s="7"/>
    </row>
    <row r="69" spans="1:14">
      <c r="B69" s="2" t="s">
        <v>1</v>
      </c>
      <c r="C69" s="4" t="s">
        <v>2</v>
      </c>
      <c r="D69" s="4" t="s">
        <v>3</v>
      </c>
      <c r="E69" s="4" t="s">
        <v>4</v>
      </c>
      <c r="F69" s="4" t="s">
        <v>5</v>
      </c>
      <c r="G69" s="4" t="s">
        <v>6</v>
      </c>
      <c r="H69" s="4" t="s">
        <v>7</v>
      </c>
      <c r="I69" s="4"/>
      <c r="J69" s="4" t="s">
        <v>40</v>
      </c>
      <c r="K69" s="4" t="s">
        <v>17</v>
      </c>
      <c r="L69" s="4" t="s">
        <v>18</v>
      </c>
      <c r="M69" s="3" t="s">
        <v>216</v>
      </c>
      <c r="N69" s="3" t="s">
        <v>217</v>
      </c>
    </row>
    <row r="70" spans="1:14">
      <c r="B70" s="2">
        <v>1</v>
      </c>
      <c r="C70" s="3">
        <f t="shared" ref="C70:C81" si="28">COUNT(C44:O44)</f>
        <v>8</v>
      </c>
      <c r="D70" s="5">
        <f t="shared" ref="D70:D81" si="29">AVERAGE(C44:O44)</f>
        <v>279.8125</v>
      </c>
      <c r="E70" s="3">
        <f t="shared" ref="E70:E81" si="30">MIN(C44:O44)</f>
        <v>265</v>
      </c>
      <c r="F70" s="3">
        <f t="shared" ref="F70:F81" si="31">MAX(C44:O44)</f>
        <v>291</v>
      </c>
      <c r="G70" s="6">
        <f t="shared" ref="G70:G81" si="32">STDEV(C44:O44)</f>
        <v>9.4790652794159289</v>
      </c>
      <c r="H70" s="6">
        <f t="shared" ref="H70:H81" si="33">G70*100/D70</f>
        <v>3.3876489718707812</v>
      </c>
      <c r="I70" s="3">
        <v>1</v>
      </c>
      <c r="J70" s="7">
        <f t="shared" ref="J70:L81" si="34">LOG10(D70)-$A57</f>
        <v>5.4280064701999198E-2</v>
      </c>
      <c r="K70" s="7">
        <f t="shared" si="34"/>
        <v>3.0658826911286852E-2</v>
      </c>
      <c r="L70" s="7">
        <f t="shared" si="34"/>
        <v>7.130594196038631E-2</v>
      </c>
      <c r="M70" s="7">
        <v>5.4570984316698379E-2</v>
      </c>
      <c r="N70" s="7">
        <v>3.0658826911286852E-2</v>
      </c>
    </row>
    <row r="71" spans="1:14">
      <c r="B71" s="2">
        <v>3</v>
      </c>
      <c r="C71" s="3">
        <f t="shared" si="28"/>
        <v>8</v>
      </c>
      <c r="D71" s="5">
        <f t="shared" si="29"/>
        <v>37.737499999999997</v>
      </c>
      <c r="E71" s="3">
        <f t="shared" si="30"/>
        <v>34</v>
      </c>
      <c r="F71" s="3">
        <f t="shared" si="31"/>
        <v>40</v>
      </c>
      <c r="G71" s="6">
        <f t="shared" si="32"/>
        <v>2.0928022908462776</v>
      </c>
      <c r="H71" s="6">
        <f t="shared" si="33"/>
        <v>5.5456834470918261</v>
      </c>
      <c r="I71" s="3">
        <v>3</v>
      </c>
      <c r="J71" s="7">
        <f t="shared" si="34"/>
        <v>0.1682681692644401</v>
      </c>
      <c r="K71" s="7">
        <f t="shared" si="34"/>
        <v>0.12297396027554108</v>
      </c>
      <c r="L71" s="7">
        <f t="shared" si="34"/>
        <v>0.19355503456124823</v>
      </c>
      <c r="M71" s="7">
        <v>0.15378790768976058</v>
      </c>
      <c r="N71" s="7">
        <v>0.1869912650588601</v>
      </c>
    </row>
    <row r="72" spans="1:14">
      <c r="B72" s="2">
        <v>4</v>
      </c>
      <c r="C72" s="3">
        <f t="shared" si="28"/>
        <v>8</v>
      </c>
      <c r="D72" s="5">
        <f t="shared" si="29"/>
        <v>36.075000000000003</v>
      </c>
      <c r="E72" s="3">
        <f t="shared" si="30"/>
        <v>34</v>
      </c>
      <c r="F72" s="3">
        <f t="shared" si="31"/>
        <v>39</v>
      </c>
      <c r="G72" s="6">
        <f t="shared" si="32"/>
        <v>1.6481591462685183</v>
      </c>
      <c r="H72" s="6">
        <f t="shared" si="33"/>
        <v>4.5687017221580541</v>
      </c>
      <c r="I72" s="3">
        <v>4</v>
      </c>
      <c r="J72" s="7">
        <f t="shared" si="34"/>
        <v>0.15253294843452592</v>
      </c>
      <c r="K72" s="7">
        <f t="shared" si="34"/>
        <v>0.12680552571124926</v>
      </c>
      <c r="L72" s="7">
        <f t="shared" si="34"/>
        <v>0.18639121569549322</v>
      </c>
      <c r="M72" s="7">
        <v>0.15761947312546876</v>
      </c>
      <c r="N72" s="7">
        <v>0.14555496172408811</v>
      </c>
    </row>
    <row r="73" spans="1:14">
      <c r="B73" s="2">
        <v>5</v>
      </c>
      <c r="C73" s="3">
        <f t="shared" si="28"/>
        <v>8</v>
      </c>
      <c r="D73" s="5">
        <f t="shared" si="29"/>
        <v>56.125</v>
      </c>
      <c r="E73" s="3">
        <f t="shared" si="30"/>
        <v>52.5</v>
      </c>
      <c r="F73" s="3">
        <f t="shared" si="31"/>
        <v>59</v>
      </c>
      <c r="G73" s="6">
        <f t="shared" si="32"/>
        <v>2.628823745653992</v>
      </c>
      <c r="H73" s="6">
        <f t="shared" si="33"/>
        <v>4.6838730434814995</v>
      </c>
      <c r="I73" s="3">
        <v>5</v>
      </c>
      <c r="J73" s="7">
        <f t="shared" si="34"/>
        <v>0.14825149223749978</v>
      </c>
      <c r="K73" s="7">
        <f t="shared" si="34"/>
        <v>0.11925444163207688</v>
      </c>
      <c r="L73" s="7">
        <f t="shared" si="34"/>
        <v>0.16994714986826431</v>
      </c>
      <c r="M73" s="7">
        <v>0.16027095138185143</v>
      </c>
      <c r="N73" s="7">
        <v>0.11925444163207688</v>
      </c>
    </row>
    <row r="74" spans="1:14">
      <c r="B74" s="2">
        <v>6</v>
      </c>
      <c r="C74" s="3">
        <f t="shared" si="28"/>
        <v>5</v>
      </c>
      <c r="D74" s="5">
        <f t="shared" si="29"/>
        <v>45.660000000000004</v>
      </c>
      <c r="E74" s="3">
        <f t="shared" si="30"/>
        <v>44</v>
      </c>
      <c r="F74" s="3">
        <f t="shared" si="31"/>
        <v>47</v>
      </c>
      <c r="G74" s="6">
        <f t="shared" si="32"/>
        <v>1.3145341380123989</v>
      </c>
      <c r="H74" s="6">
        <f t="shared" si="33"/>
        <v>2.8789621945081008</v>
      </c>
      <c r="I74" s="3">
        <v>6</v>
      </c>
      <c r="J74" s="7">
        <f t="shared" si="34"/>
        <v>0.12054079567764719</v>
      </c>
      <c r="K74" s="7">
        <f t="shared" si="34"/>
        <v>0.10445756500961823</v>
      </c>
      <c r="L74" s="7">
        <f t="shared" si="34"/>
        <v>0.13310274645914832</v>
      </c>
      <c r="M74" s="7">
        <v>0.13032176908954307</v>
      </c>
      <c r="N74" s="7">
        <v>0.11710309053626267</v>
      </c>
    </row>
    <row r="75" spans="1:14">
      <c r="B75" s="2">
        <v>10</v>
      </c>
      <c r="C75" s="3">
        <f t="shared" si="28"/>
        <v>8</v>
      </c>
      <c r="D75" s="5">
        <f t="shared" si="29"/>
        <v>53.537500000000001</v>
      </c>
      <c r="E75" s="3">
        <f t="shared" si="30"/>
        <v>50.5</v>
      </c>
      <c r="F75" s="3">
        <f t="shared" si="31"/>
        <v>56</v>
      </c>
      <c r="G75" s="6">
        <f t="shared" si="32"/>
        <v>1.9003289188979891</v>
      </c>
      <c r="H75" s="6">
        <f t="shared" si="33"/>
        <v>3.5495286834424267</v>
      </c>
      <c r="I75" s="3">
        <v>10</v>
      </c>
      <c r="J75" s="7">
        <f t="shared" si="34"/>
        <v>0.14450361387666066</v>
      </c>
      <c r="K75" s="7">
        <f t="shared" si="34"/>
        <v>0.11913690459069626</v>
      </c>
      <c r="L75" s="7">
        <f t="shared" si="34"/>
        <v>0.16403355347823534</v>
      </c>
      <c r="M75" s="7">
        <v>0.14581981217159057</v>
      </c>
      <c r="N75" s="7">
        <v>0.14257273549860705</v>
      </c>
    </row>
    <row r="76" spans="1:14">
      <c r="B76" s="2">
        <v>11</v>
      </c>
      <c r="C76" s="3">
        <f t="shared" si="28"/>
        <v>6</v>
      </c>
      <c r="D76" s="5">
        <f t="shared" si="29"/>
        <v>54.433333333333337</v>
      </c>
      <c r="E76" s="3">
        <f t="shared" si="30"/>
        <v>51.5</v>
      </c>
      <c r="F76" s="3">
        <f t="shared" si="31"/>
        <v>57</v>
      </c>
      <c r="G76" s="6">
        <f t="shared" si="32"/>
        <v>1.9043809142780932</v>
      </c>
      <c r="H76" s="6">
        <f t="shared" si="33"/>
        <v>3.4985564867325656</v>
      </c>
      <c r="I76" s="3">
        <v>11</v>
      </c>
      <c r="J76" s="7">
        <f t="shared" si="34"/>
        <v>0.16067708508934442</v>
      </c>
      <c r="K76" s="7">
        <f t="shared" si="34"/>
        <v>0.1366193841135297</v>
      </c>
      <c r="L76" s="7">
        <f t="shared" si="34"/>
        <v>0.18068701074483018</v>
      </c>
      <c r="M76" s="7">
        <v>0.14990667615380771</v>
      </c>
      <c r="N76" s="7"/>
    </row>
    <row r="77" spans="1:14">
      <c r="B77" s="2">
        <v>12</v>
      </c>
      <c r="C77" s="3">
        <f t="shared" si="28"/>
        <v>6</v>
      </c>
      <c r="D77" s="5">
        <f t="shared" si="29"/>
        <v>40.233333333333334</v>
      </c>
      <c r="E77" s="3">
        <f t="shared" si="30"/>
        <v>39.4</v>
      </c>
      <c r="F77" s="3">
        <f t="shared" si="31"/>
        <v>42</v>
      </c>
      <c r="G77" s="6">
        <f t="shared" si="32"/>
        <v>0.89814623902049895</v>
      </c>
      <c r="H77" s="6">
        <f t="shared" si="33"/>
        <v>2.2323435932572466</v>
      </c>
      <c r="I77" s="3">
        <v>12</v>
      </c>
      <c r="J77" s="7">
        <f t="shared" si="34"/>
        <v>0.12466896054709165</v>
      </c>
      <c r="K77" s="7">
        <f t="shared" si="34"/>
        <v>0.11557916699497905</v>
      </c>
      <c r="L77" s="7">
        <f t="shared" si="34"/>
        <v>0.14333223556730545</v>
      </c>
      <c r="M77" s="7">
        <v>0.13286680188914035</v>
      </c>
      <c r="N77" s="7">
        <v>0.11557916699497905</v>
      </c>
    </row>
    <row r="78" spans="1:14">
      <c r="B78" s="2">
        <v>13</v>
      </c>
      <c r="C78" s="3">
        <f t="shared" si="28"/>
        <v>5</v>
      </c>
      <c r="D78" s="5">
        <f t="shared" si="29"/>
        <v>30.7</v>
      </c>
      <c r="E78" s="3">
        <f t="shared" si="30"/>
        <v>30</v>
      </c>
      <c r="F78" s="3">
        <f t="shared" si="31"/>
        <v>32</v>
      </c>
      <c r="G78" s="6">
        <f t="shared" si="32"/>
        <v>0.83666002653407556</v>
      </c>
      <c r="H78" s="6">
        <f t="shared" si="33"/>
        <v>2.7252769593943831</v>
      </c>
      <c r="I78" s="3">
        <v>13</v>
      </c>
      <c r="J78" s="7">
        <f t="shared" si="34"/>
        <v>0.11216103158046709</v>
      </c>
      <c r="K78" s="7">
        <f t="shared" si="34"/>
        <v>0.10214391082294294</v>
      </c>
      <c r="L78" s="7">
        <f t="shared" si="34"/>
        <v>0.13017263442318661</v>
      </c>
      <c r="M78" s="7">
        <v>0.10214391082294294</v>
      </c>
      <c r="N78" s="7">
        <v>0.1163843499375532</v>
      </c>
    </row>
    <row r="79" spans="1:14">
      <c r="B79" s="2">
        <v>14</v>
      </c>
      <c r="C79" s="3">
        <f t="shared" si="28"/>
        <v>7</v>
      </c>
      <c r="D79" s="5">
        <f t="shared" si="29"/>
        <v>34.5</v>
      </c>
      <c r="E79" s="3">
        <f t="shared" si="30"/>
        <v>33</v>
      </c>
      <c r="F79" s="3">
        <f t="shared" si="31"/>
        <v>37</v>
      </c>
      <c r="G79" s="6">
        <f t="shared" si="32"/>
        <v>1.5545631755148024</v>
      </c>
      <c r="H79" s="6">
        <f t="shared" si="33"/>
        <v>4.5059802188834848</v>
      </c>
      <c r="I79" s="3">
        <v>14</v>
      </c>
      <c r="J79" s="7">
        <f t="shared" si="34"/>
        <v>0.12091867122600619</v>
      </c>
      <c r="K79" s="7">
        <f t="shared" si="34"/>
        <v>0.10161351603061952</v>
      </c>
      <c r="L79" s="7">
        <f t="shared" si="34"/>
        <v>0.15130130021972699</v>
      </c>
      <c r="M79" s="7">
        <v>0.14658066154714278</v>
      </c>
      <c r="N79" s="7"/>
    </row>
    <row r="80" spans="1:14">
      <c r="B80" s="2">
        <v>7</v>
      </c>
      <c r="C80" s="3">
        <f t="shared" si="28"/>
        <v>5</v>
      </c>
      <c r="D80" s="5">
        <f t="shared" si="29"/>
        <v>50.339999999999996</v>
      </c>
      <c r="E80" s="3">
        <f t="shared" si="30"/>
        <v>47</v>
      </c>
      <c r="F80" s="3">
        <f t="shared" si="31"/>
        <v>53</v>
      </c>
      <c r="G80" s="6">
        <f t="shared" si="32"/>
        <v>2.2534418119845032</v>
      </c>
      <c r="H80" s="6">
        <f t="shared" si="33"/>
        <v>4.4764438060876106</v>
      </c>
      <c r="I80" s="3">
        <v>7</v>
      </c>
      <c r="J80" s="7">
        <f t="shared" si="34"/>
        <v>0.14536118761032446</v>
      </c>
      <c r="K80" s="7">
        <f t="shared" si="34"/>
        <v>0.11554583433369814</v>
      </c>
      <c r="L80" s="7">
        <f t="shared" si="34"/>
        <v>0.16772384599876955</v>
      </c>
      <c r="M80" s="7">
        <v>0.15945132003277984</v>
      </c>
      <c r="N80" s="7">
        <v>0.15693851949192306</v>
      </c>
    </row>
    <row r="81" spans="1:67">
      <c r="B81" s="2">
        <v>8</v>
      </c>
      <c r="C81" s="3">
        <f t="shared" si="28"/>
        <v>4</v>
      </c>
      <c r="D81" s="5">
        <f t="shared" si="29"/>
        <v>11.775</v>
      </c>
      <c r="E81" s="3">
        <f t="shared" si="30"/>
        <v>11</v>
      </c>
      <c r="F81" s="3">
        <f t="shared" si="31"/>
        <v>13</v>
      </c>
      <c r="G81" s="6">
        <f t="shared" si="32"/>
        <v>0.93229108472979982</v>
      </c>
      <c r="H81" s="6">
        <f t="shared" si="33"/>
        <v>7.9175463671320578</v>
      </c>
      <c r="I81" s="3">
        <v>8</v>
      </c>
      <c r="J81" s="7">
        <f t="shared" si="34"/>
        <v>0.15080159179110386</v>
      </c>
      <c r="K81" s="7">
        <f t="shared" si="34"/>
        <v>0.12123336114839511</v>
      </c>
      <c r="L81" s="7">
        <f t="shared" si="34"/>
        <v>0.19378402829700669</v>
      </c>
      <c r="M81" s="7">
        <v>0.22596871166840793</v>
      </c>
    </row>
    <row r="82" spans="1:67">
      <c r="D82" s="5"/>
      <c r="G82" s="6"/>
      <c r="H82" s="6"/>
      <c r="J82" s="7"/>
      <c r="K82" s="7"/>
      <c r="L82" s="7"/>
    </row>
    <row r="83" spans="1:67">
      <c r="D83" s="5"/>
      <c r="G83" s="6"/>
      <c r="H83" s="6"/>
      <c r="J83" s="7"/>
      <c r="K83" s="7"/>
      <c r="L83" s="7"/>
    </row>
    <row r="84" spans="1:67">
      <c r="D84" s="5"/>
      <c r="G84" s="6"/>
      <c r="H84" s="6"/>
      <c r="J84" s="7"/>
      <c r="K84" s="7"/>
      <c r="L84" s="7"/>
    </row>
    <row r="85" spans="1:67">
      <c r="D85" s="5"/>
      <c r="G85" s="6"/>
      <c r="H85" s="6"/>
      <c r="J85" s="7"/>
      <c r="K85" s="7"/>
      <c r="L85" s="7"/>
    </row>
    <row r="86" spans="1:67">
      <c r="D86" s="5"/>
      <c r="G86" s="6"/>
      <c r="H86" s="6"/>
      <c r="J86" s="7"/>
      <c r="K86" s="7"/>
      <c r="L86" s="7"/>
    </row>
    <row r="87" spans="1:67">
      <c r="D87" s="5"/>
      <c r="G87" s="6"/>
      <c r="H87" s="6"/>
      <c r="J87" s="7"/>
      <c r="K87" s="7"/>
      <c r="L87" s="7"/>
      <c r="AN87" s="3" t="s">
        <v>214</v>
      </c>
      <c r="AO87" s="3" t="s">
        <v>214</v>
      </c>
      <c r="AP87" s="3" t="s">
        <v>214</v>
      </c>
      <c r="AQ87" s="3" t="s">
        <v>214</v>
      </c>
      <c r="AR87" s="3" t="s">
        <v>214</v>
      </c>
      <c r="AS87" s="3" t="s">
        <v>214</v>
      </c>
      <c r="AT87" s="3" t="s">
        <v>214</v>
      </c>
      <c r="AU87" s="3" t="s">
        <v>214</v>
      </c>
      <c r="AV87" s="3" t="s">
        <v>214</v>
      </c>
      <c r="AW87" s="3" t="s">
        <v>214</v>
      </c>
      <c r="AX87" s="3" t="s">
        <v>214</v>
      </c>
      <c r="AY87" s="3" t="s">
        <v>214</v>
      </c>
      <c r="AZ87" s="3" t="s">
        <v>214</v>
      </c>
      <c r="BA87" s="3" t="s">
        <v>214</v>
      </c>
      <c r="BB87" s="3" t="s">
        <v>214</v>
      </c>
      <c r="BC87" s="3" t="s">
        <v>214</v>
      </c>
      <c r="BD87" s="3" t="s">
        <v>214</v>
      </c>
      <c r="BE87" s="3" t="s">
        <v>214</v>
      </c>
      <c r="BF87" s="3" t="s">
        <v>214</v>
      </c>
      <c r="BG87" s="3" t="s">
        <v>214</v>
      </c>
      <c r="BH87" s="3" t="s">
        <v>214</v>
      </c>
      <c r="BI87" s="3" t="s">
        <v>214</v>
      </c>
      <c r="BJ87" s="3" t="s">
        <v>214</v>
      </c>
      <c r="BK87" s="3" t="s">
        <v>214</v>
      </c>
      <c r="BL87" s="3" t="s">
        <v>214</v>
      </c>
      <c r="BM87" s="3" t="s">
        <v>214</v>
      </c>
      <c r="BN87" s="3" t="s">
        <v>214</v>
      </c>
      <c r="BO87" s="3" t="s">
        <v>214</v>
      </c>
    </row>
    <row r="88" spans="1:67">
      <c r="A88" s="2" t="s">
        <v>21</v>
      </c>
      <c r="C88" s="8"/>
      <c r="D88" s="8"/>
      <c r="E88" s="8"/>
      <c r="F88" s="8"/>
      <c r="G88" s="8"/>
      <c r="H88" s="8"/>
      <c r="I88" s="8"/>
      <c r="J88" s="8"/>
      <c r="K88" s="8"/>
      <c r="L88" s="8" t="s">
        <v>41</v>
      </c>
      <c r="M88" s="8"/>
      <c r="N88" s="8" t="s">
        <v>205</v>
      </c>
      <c r="O88" s="8" t="s">
        <v>206</v>
      </c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 t="s">
        <v>207</v>
      </c>
      <c r="AO88" s="8" t="s">
        <v>207</v>
      </c>
      <c r="AP88" s="8" t="s">
        <v>207</v>
      </c>
      <c r="AQ88" s="8" t="s">
        <v>207</v>
      </c>
      <c r="AR88" s="8" t="s">
        <v>207</v>
      </c>
      <c r="AS88" s="8" t="s">
        <v>207</v>
      </c>
      <c r="AT88" s="8" t="s">
        <v>207</v>
      </c>
      <c r="AU88" s="8" t="s">
        <v>207</v>
      </c>
      <c r="AV88" s="8" t="s">
        <v>207</v>
      </c>
      <c r="AW88" s="8" t="s">
        <v>207</v>
      </c>
      <c r="AX88" s="8" t="s">
        <v>207</v>
      </c>
      <c r="AY88" s="8" t="s">
        <v>207</v>
      </c>
      <c r="AZ88" s="8" t="s">
        <v>207</v>
      </c>
      <c r="BA88" s="8" t="s">
        <v>207</v>
      </c>
      <c r="BB88" s="8" t="s">
        <v>207</v>
      </c>
      <c r="BC88" s="8" t="s">
        <v>207</v>
      </c>
      <c r="BD88" s="8" t="s">
        <v>207</v>
      </c>
      <c r="BE88" s="8" t="s">
        <v>207</v>
      </c>
      <c r="BF88" s="8" t="s">
        <v>207</v>
      </c>
      <c r="BG88" s="8" t="s">
        <v>207</v>
      </c>
      <c r="BH88" s="8" t="s">
        <v>207</v>
      </c>
      <c r="BI88" s="8" t="s">
        <v>207</v>
      </c>
      <c r="BJ88" s="8" t="s">
        <v>207</v>
      </c>
      <c r="BK88" s="8" t="s">
        <v>207</v>
      </c>
      <c r="BL88" s="8" t="s">
        <v>207</v>
      </c>
      <c r="BM88" s="8" t="s">
        <v>207</v>
      </c>
      <c r="BN88" s="8" t="s">
        <v>207</v>
      </c>
      <c r="BO88" s="8" t="s">
        <v>207</v>
      </c>
    </row>
    <row r="89" spans="1:67" s="2" customFormat="1">
      <c r="A89" s="28" t="s">
        <v>22</v>
      </c>
      <c r="B89" s="8"/>
      <c r="C89" s="8">
        <v>4539</v>
      </c>
      <c r="D89" s="8">
        <v>4540</v>
      </c>
      <c r="E89" s="8">
        <v>4543</v>
      </c>
      <c r="F89" s="8">
        <v>4546</v>
      </c>
      <c r="G89" s="8">
        <v>4547</v>
      </c>
      <c r="H89" s="8">
        <v>4548</v>
      </c>
      <c r="I89" s="8">
        <v>4549</v>
      </c>
      <c r="J89" s="8">
        <v>4550</v>
      </c>
      <c r="K89" s="8">
        <v>4551</v>
      </c>
      <c r="L89" s="8">
        <v>4552</v>
      </c>
      <c r="M89" s="8">
        <v>4553</v>
      </c>
      <c r="N89" s="8">
        <v>4554</v>
      </c>
      <c r="O89" s="8" t="s">
        <v>208</v>
      </c>
      <c r="P89" s="8">
        <v>4556</v>
      </c>
      <c r="Q89" s="8">
        <v>4557</v>
      </c>
      <c r="R89" s="8">
        <v>4558</v>
      </c>
      <c r="S89" s="8">
        <v>4559</v>
      </c>
      <c r="T89" s="8">
        <v>4560</v>
      </c>
      <c r="U89" s="8">
        <v>4562</v>
      </c>
      <c r="V89" s="8">
        <v>4564</v>
      </c>
      <c r="W89" s="8">
        <v>4566</v>
      </c>
      <c r="X89" s="8">
        <v>4570</v>
      </c>
      <c r="Y89" s="8">
        <v>4572</v>
      </c>
      <c r="Z89" s="8">
        <v>4575</v>
      </c>
      <c r="AA89" s="8">
        <v>4581</v>
      </c>
      <c r="AB89" s="8">
        <v>4588</v>
      </c>
      <c r="AC89" s="8">
        <v>4589</v>
      </c>
      <c r="AD89" s="8">
        <v>4591</v>
      </c>
      <c r="AE89" s="8">
        <v>4665</v>
      </c>
      <c r="AF89" s="8">
        <v>4671</v>
      </c>
      <c r="AG89" s="8">
        <v>4672</v>
      </c>
      <c r="AH89" s="8">
        <v>4673</v>
      </c>
      <c r="AI89" s="8">
        <v>4676</v>
      </c>
      <c r="AJ89" s="8">
        <v>4689</v>
      </c>
      <c r="AK89" s="8">
        <v>4692</v>
      </c>
      <c r="AL89" s="8">
        <v>4697</v>
      </c>
      <c r="AM89" s="8">
        <v>4707</v>
      </c>
      <c r="AN89" s="8">
        <v>120233</v>
      </c>
      <c r="AO89" s="8">
        <v>120234</v>
      </c>
      <c r="AP89" s="8">
        <v>120235</v>
      </c>
      <c r="AQ89" s="8">
        <v>120236</v>
      </c>
      <c r="AR89" s="8">
        <v>120237</v>
      </c>
      <c r="AS89" s="8">
        <v>120238</v>
      </c>
      <c r="AT89" s="8">
        <v>120239</v>
      </c>
      <c r="AU89" s="8">
        <v>120240</v>
      </c>
      <c r="AV89" s="8">
        <v>120241</v>
      </c>
      <c r="AW89" s="8">
        <v>120242</v>
      </c>
      <c r="AX89" s="8">
        <v>120243</v>
      </c>
      <c r="AY89" s="8">
        <v>120244</v>
      </c>
      <c r="AZ89" s="8">
        <v>120245</v>
      </c>
      <c r="BA89" s="8">
        <v>120246</v>
      </c>
      <c r="BB89" s="8">
        <v>120247</v>
      </c>
      <c r="BC89" s="8">
        <v>120248</v>
      </c>
      <c r="BD89" s="8">
        <v>120249</v>
      </c>
      <c r="BE89" s="8">
        <v>120250</v>
      </c>
      <c r="BF89" s="8">
        <v>120251</v>
      </c>
      <c r="BG89" s="8">
        <v>120252</v>
      </c>
      <c r="BH89" s="8">
        <v>120253</v>
      </c>
      <c r="BI89" s="8">
        <v>120254</v>
      </c>
      <c r="BJ89" s="8">
        <v>120255</v>
      </c>
      <c r="BK89" s="8">
        <v>120256</v>
      </c>
      <c r="BL89" s="8">
        <v>120257</v>
      </c>
      <c r="BM89" s="8">
        <v>120258</v>
      </c>
      <c r="BN89" s="8">
        <v>120259</v>
      </c>
      <c r="BO89" s="8">
        <v>120260</v>
      </c>
    </row>
    <row r="90" spans="1:67">
      <c r="A90" s="29">
        <v>246.9375</v>
      </c>
      <c r="B90" s="2">
        <v>1</v>
      </c>
      <c r="C90" s="3">
        <v>303</v>
      </c>
      <c r="D90" s="3">
        <v>276.5</v>
      </c>
      <c r="E90" s="3">
        <v>288</v>
      </c>
      <c r="F90" s="3">
        <v>295.5</v>
      </c>
      <c r="G90" s="3">
        <v>288.5</v>
      </c>
      <c r="H90" s="3">
        <v>279</v>
      </c>
      <c r="I90" s="3">
        <v>292.5</v>
      </c>
      <c r="J90" s="3">
        <v>294</v>
      </c>
      <c r="K90" s="3">
        <v>293.5</v>
      </c>
      <c r="L90" s="3">
        <v>296</v>
      </c>
      <c r="M90" s="3">
        <v>284</v>
      </c>
      <c r="N90" s="3">
        <v>292.5</v>
      </c>
      <c r="O90" s="3">
        <v>299</v>
      </c>
      <c r="P90" s="3">
        <v>288.5</v>
      </c>
      <c r="Q90" s="3">
        <v>278</v>
      </c>
      <c r="R90" s="3">
        <v>285</v>
      </c>
      <c r="S90" s="3">
        <v>286</v>
      </c>
      <c r="T90" s="3">
        <v>287.5</v>
      </c>
      <c r="U90" s="3">
        <v>290</v>
      </c>
      <c r="V90" s="3">
        <v>284.5</v>
      </c>
      <c r="W90" s="3">
        <v>280.5</v>
      </c>
      <c r="X90" s="3">
        <v>300</v>
      </c>
      <c r="Y90" s="3">
        <v>296.5</v>
      </c>
      <c r="Z90" s="3">
        <v>302.5</v>
      </c>
      <c r="AA90" s="3">
        <v>293</v>
      </c>
      <c r="AB90" s="3">
        <v>296</v>
      </c>
      <c r="AC90" s="3">
        <v>310</v>
      </c>
      <c r="AD90" s="3">
        <v>305.5</v>
      </c>
      <c r="AJ90" s="3">
        <v>296.5</v>
      </c>
      <c r="AM90" s="3">
        <v>277.5</v>
      </c>
      <c r="AN90" s="22">
        <v>296.5</v>
      </c>
      <c r="AO90" s="22"/>
      <c r="AP90" s="22">
        <v>285</v>
      </c>
      <c r="AQ90" s="22">
        <v>291.5</v>
      </c>
      <c r="AR90" s="22">
        <v>290</v>
      </c>
      <c r="AS90" s="22">
        <v>299</v>
      </c>
      <c r="AT90" s="22"/>
      <c r="AU90" s="22">
        <v>304</v>
      </c>
      <c r="AV90" s="22">
        <v>291</v>
      </c>
      <c r="AW90" s="22">
        <v>294</v>
      </c>
      <c r="AX90" s="22">
        <v>305</v>
      </c>
      <c r="AY90" s="22">
        <v>290</v>
      </c>
      <c r="AZ90" s="22">
        <v>286</v>
      </c>
      <c r="BA90" s="22">
        <v>291</v>
      </c>
      <c r="BB90" s="22">
        <v>285.5</v>
      </c>
      <c r="BC90" s="22">
        <v>294</v>
      </c>
      <c r="BD90" s="22">
        <v>291.5</v>
      </c>
      <c r="BE90" s="22"/>
      <c r="BF90" s="22">
        <v>296</v>
      </c>
      <c r="BG90" s="22">
        <v>287</v>
      </c>
      <c r="BH90" s="22">
        <v>307.5</v>
      </c>
      <c r="BI90" s="22" t="s">
        <v>209</v>
      </c>
      <c r="BJ90" s="22">
        <v>282.5</v>
      </c>
      <c r="BK90" s="22"/>
      <c r="BL90" s="22">
        <v>296</v>
      </c>
      <c r="BM90" s="22"/>
      <c r="BN90" s="22">
        <v>281</v>
      </c>
      <c r="BO90" s="22">
        <v>288.5</v>
      </c>
    </row>
    <row r="91" spans="1:67">
      <c r="A91" s="29">
        <v>25.615625000000001</v>
      </c>
      <c r="B91" s="2">
        <v>3</v>
      </c>
      <c r="C91" s="3">
        <v>40</v>
      </c>
      <c r="D91" s="3">
        <v>40</v>
      </c>
      <c r="E91" s="3">
        <v>37</v>
      </c>
      <c r="F91" s="3">
        <v>41</v>
      </c>
      <c r="G91" s="3">
        <v>35.5</v>
      </c>
      <c r="H91" s="3">
        <v>35</v>
      </c>
      <c r="I91" s="3">
        <v>42</v>
      </c>
      <c r="J91" s="3">
        <v>37.200000000000003</v>
      </c>
      <c r="K91" s="3">
        <v>41</v>
      </c>
      <c r="L91" s="3">
        <v>41.5</v>
      </c>
      <c r="M91" s="3">
        <v>41</v>
      </c>
      <c r="N91" s="3">
        <v>38.200000000000003</v>
      </c>
      <c r="O91" s="3">
        <v>40</v>
      </c>
      <c r="P91" s="3">
        <v>40</v>
      </c>
      <c r="Q91" s="3">
        <v>38</v>
      </c>
      <c r="R91" s="3">
        <v>37</v>
      </c>
      <c r="S91" s="3">
        <v>36.5</v>
      </c>
      <c r="T91" s="3">
        <v>40</v>
      </c>
      <c r="U91" s="3">
        <v>37.5</v>
      </c>
      <c r="V91" s="3">
        <v>40</v>
      </c>
      <c r="W91" s="3">
        <v>40</v>
      </c>
      <c r="X91" s="3">
        <v>41.5</v>
      </c>
      <c r="Y91" s="3">
        <v>40</v>
      </c>
      <c r="Z91" s="3">
        <v>42</v>
      </c>
      <c r="AA91" s="3">
        <v>40</v>
      </c>
      <c r="AB91" s="3">
        <v>40</v>
      </c>
      <c r="AC91" s="3">
        <v>39</v>
      </c>
      <c r="AD91" s="3">
        <v>40</v>
      </c>
      <c r="AE91" s="3">
        <v>38</v>
      </c>
      <c r="AF91" s="3">
        <v>40</v>
      </c>
      <c r="AH91" s="3">
        <v>39</v>
      </c>
      <c r="AI91" s="3">
        <v>40</v>
      </c>
      <c r="AJ91" s="3">
        <v>39</v>
      </c>
      <c r="AK91" s="3">
        <v>39</v>
      </c>
      <c r="AL91" s="3">
        <v>38</v>
      </c>
      <c r="AN91" s="22">
        <v>37.1</v>
      </c>
      <c r="AO91" s="22">
        <v>37</v>
      </c>
      <c r="AP91" s="22">
        <v>39</v>
      </c>
      <c r="AQ91" s="22">
        <v>38</v>
      </c>
      <c r="AR91" s="22">
        <v>38.5</v>
      </c>
      <c r="AS91" s="22">
        <v>39</v>
      </c>
      <c r="AT91" s="22">
        <v>37</v>
      </c>
      <c r="AU91" s="22">
        <v>41</v>
      </c>
      <c r="AV91" s="22">
        <v>39</v>
      </c>
      <c r="AW91" s="22">
        <v>40.5</v>
      </c>
      <c r="AX91" s="22">
        <v>39</v>
      </c>
      <c r="AY91" s="22">
        <v>34.1</v>
      </c>
      <c r="AZ91" s="22">
        <v>38</v>
      </c>
      <c r="BA91" s="22">
        <v>40</v>
      </c>
      <c r="BB91" s="22">
        <v>37</v>
      </c>
      <c r="BC91" s="22">
        <v>37.5</v>
      </c>
      <c r="BD91" s="22">
        <v>39.200000000000003</v>
      </c>
      <c r="BE91" s="22">
        <v>39</v>
      </c>
      <c r="BF91" s="22">
        <v>39.5</v>
      </c>
      <c r="BG91" s="22">
        <v>36</v>
      </c>
      <c r="BH91" s="22">
        <v>39.5</v>
      </c>
      <c r="BI91" s="22">
        <v>38</v>
      </c>
      <c r="BJ91" s="22">
        <v>38</v>
      </c>
      <c r="BK91" s="22">
        <v>38</v>
      </c>
      <c r="BL91" s="22">
        <v>41</v>
      </c>
      <c r="BM91" s="22">
        <v>36</v>
      </c>
      <c r="BN91" s="22">
        <v>36</v>
      </c>
      <c r="BO91" s="22">
        <v>38</v>
      </c>
    </row>
    <row r="92" spans="1:67">
      <c r="A92" s="29">
        <v>25.390625</v>
      </c>
      <c r="B92" s="2">
        <v>4</v>
      </c>
      <c r="C92" s="3">
        <v>37</v>
      </c>
      <c r="D92" s="3">
        <v>37</v>
      </c>
      <c r="E92" s="3">
        <v>35</v>
      </c>
      <c r="F92" s="3">
        <v>39</v>
      </c>
      <c r="G92" s="3">
        <v>35.5</v>
      </c>
      <c r="H92" s="3">
        <v>34</v>
      </c>
      <c r="I92" s="3">
        <v>39</v>
      </c>
      <c r="J92" s="3">
        <v>39</v>
      </c>
      <c r="K92" s="3">
        <v>37.5</v>
      </c>
      <c r="L92" s="3">
        <v>38</v>
      </c>
      <c r="M92" s="3">
        <v>37.5</v>
      </c>
      <c r="N92" s="3">
        <v>39</v>
      </c>
      <c r="O92" s="3">
        <v>40</v>
      </c>
      <c r="P92" s="3">
        <v>37</v>
      </c>
      <c r="Q92" s="3">
        <v>37</v>
      </c>
      <c r="R92" s="3">
        <v>38.5</v>
      </c>
      <c r="S92" s="3">
        <v>35.200000000000003</v>
      </c>
      <c r="T92" s="3">
        <v>36</v>
      </c>
      <c r="U92" s="3">
        <v>38</v>
      </c>
      <c r="V92" s="3">
        <v>34</v>
      </c>
      <c r="W92" s="3">
        <v>39</v>
      </c>
      <c r="X92" s="3">
        <v>38</v>
      </c>
      <c r="Y92" s="3">
        <v>35.200000000000003</v>
      </c>
      <c r="Z92" s="3">
        <v>39</v>
      </c>
      <c r="AA92" s="3">
        <v>39</v>
      </c>
      <c r="AB92" s="3">
        <v>38</v>
      </c>
      <c r="AC92" s="3">
        <v>36</v>
      </c>
      <c r="AD92" s="3">
        <v>38</v>
      </c>
      <c r="AE92" s="3">
        <v>35</v>
      </c>
      <c r="AH92" s="3">
        <v>36.5</v>
      </c>
      <c r="AI92" s="3">
        <v>37</v>
      </c>
      <c r="AJ92" s="3">
        <v>38</v>
      </c>
      <c r="AK92" s="3">
        <v>38</v>
      </c>
      <c r="AL92" s="3">
        <v>38</v>
      </c>
      <c r="AM92" s="3">
        <v>34</v>
      </c>
      <c r="AN92" s="22">
        <v>37.5</v>
      </c>
      <c r="AO92" s="22">
        <v>36</v>
      </c>
      <c r="AP92" s="22">
        <v>38</v>
      </c>
      <c r="AQ92" s="22">
        <v>37</v>
      </c>
      <c r="AR92" s="22"/>
      <c r="AS92" s="22">
        <v>37</v>
      </c>
      <c r="AT92" s="22">
        <v>37.200000000000003</v>
      </c>
      <c r="AU92" s="22">
        <v>38</v>
      </c>
      <c r="AV92" s="22">
        <v>37</v>
      </c>
      <c r="AW92" s="22">
        <v>37.5</v>
      </c>
      <c r="AX92" s="22">
        <v>37</v>
      </c>
      <c r="AY92" s="22">
        <v>34.799999999999997</v>
      </c>
      <c r="AZ92" s="22">
        <v>41</v>
      </c>
      <c r="BA92" s="22">
        <v>37.799999999999997</v>
      </c>
      <c r="BB92" s="22">
        <v>36.1</v>
      </c>
      <c r="BC92" s="22">
        <v>36</v>
      </c>
      <c r="BD92" s="22">
        <v>36</v>
      </c>
      <c r="BE92" s="22">
        <v>36</v>
      </c>
      <c r="BF92" s="22">
        <v>39.5</v>
      </c>
      <c r="BG92" s="22">
        <v>34</v>
      </c>
      <c r="BH92" s="22">
        <v>36</v>
      </c>
      <c r="BI92" s="22">
        <v>37</v>
      </c>
      <c r="BJ92" s="22">
        <v>37.5</v>
      </c>
      <c r="BK92" s="22">
        <v>38</v>
      </c>
      <c r="BL92" s="22">
        <v>37</v>
      </c>
      <c r="BM92" s="22">
        <v>35</v>
      </c>
      <c r="BN92" s="22">
        <v>35</v>
      </c>
      <c r="BO92" s="22">
        <v>35</v>
      </c>
    </row>
    <row r="93" spans="1:67">
      <c r="A93" s="29">
        <v>39.893749999999997</v>
      </c>
      <c r="B93" s="2">
        <v>5</v>
      </c>
      <c r="C93" s="3">
        <v>59</v>
      </c>
      <c r="D93" s="3">
        <v>62</v>
      </c>
      <c r="E93" s="3">
        <v>60</v>
      </c>
      <c r="F93" s="3">
        <v>61</v>
      </c>
      <c r="G93" s="3">
        <v>58</v>
      </c>
      <c r="H93" s="3">
        <v>58</v>
      </c>
      <c r="I93" s="3">
        <v>62</v>
      </c>
      <c r="J93" s="3">
        <v>55</v>
      </c>
      <c r="L93" s="3">
        <v>58</v>
      </c>
      <c r="M93" s="3">
        <v>58</v>
      </c>
      <c r="N93" s="3">
        <v>56</v>
      </c>
      <c r="O93" s="3">
        <v>64</v>
      </c>
      <c r="P93" s="3">
        <v>63.5</v>
      </c>
      <c r="Q93" s="3">
        <v>55</v>
      </c>
      <c r="R93" s="3">
        <v>58</v>
      </c>
      <c r="S93" s="3">
        <v>58</v>
      </c>
      <c r="T93" s="3">
        <v>60</v>
      </c>
      <c r="U93" s="3">
        <v>59</v>
      </c>
      <c r="V93" s="3">
        <v>59</v>
      </c>
      <c r="W93" s="3">
        <v>61</v>
      </c>
      <c r="X93" s="3">
        <v>62</v>
      </c>
      <c r="Z93" s="3">
        <v>60</v>
      </c>
      <c r="AA93" s="3">
        <v>58</v>
      </c>
      <c r="AB93" s="3">
        <v>60</v>
      </c>
      <c r="AC93" s="3">
        <v>60</v>
      </c>
      <c r="AD93" s="3">
        <v>62</v>
      </c>
      <c r="AE93" s="3">
        <v>60</v>
      </c>
      <c r="AF93" s="3">
        <v>57</v>
      </c>
      <c r="AG93" s="3">
        <v>60</v>
      </c>
      <c r="AH93" s="3">
        <v>54</v>
      </c>
      <c r="AL93" s="3">
        <v>57</v>
      </c>
      <c r="AN93" s="22">
        <v>59</v>
      </c>
      <c r="AO93" s="22" t="s">
        <v>210</v>
      </c>
      <c r="AP93" s="22">
        <v>61</v>
      </c>
      <c r="AQ93" s="22">
        <v>63</v>
      </c>
      <c r="AR93" s="22"/>
      <c r="AS93" s="22"/>
      <c r="AT93" s="22">
        <v>61</v>
      </c>
      <c r="AU93" s="22">
        <v>61</v>
      </c>
      <c r="AV93" s="22"/>
      <c r="AW93" s="22"/>
      <c r="AX93" s="22">
        <v>58</v>
      </c>
      <c r="AY93" s="22">
        <v>57</v>
      </c>
      <c r="AZ93" s="22">
        <v>58</v>
      </c>
      <c r="BA93" s="22">
        <v>59</v>
      </c>
      <c r="BB93" s="22">
        <v>58</v>
      </c>
      <c r="BC93" s="22">
        <v>58.5</v>
      </c>
      <c r="BD93" s="22">
        <v>65</v>
      </c>
      <c r="BE93" s="22"/>
      <c r="BF93" s="22">
        <v>62</v>
      </c>
      <c r="BG93" s="22">
        <v>60</v>
      </c>
      <c r="BH93" s="22">
        <v>60</v>
      </c>
      <c r="BI93" s="22"/>
      <c r="BJ93" s="22">
        <v>57</v>
      </c>
      <c r="BK93" s="22">
        <v>63</v>
      </c>
      <c r="BL93" s="22">
        <v>58</v>
      </c>
      <c r="BM93" s="22">
        <v>55.5</v>
      </c>
      <c r="BN93" s="22">
        <v>56</v>
      </c>
      <c r="BO93" s="22">
        <v>60</v>
      </c>
    </row>
    <row r="94" spans="1:67">
      <c r="A94" s="29">
        <v>34.593548387096774</v>
      </c>
      <c r="B94" s="2" t="s">
        <v>39</v>
      </c>
      <c r="C94" s="3">
        <v>48</v>
      </c>
      <c r="D94" s="3">
        <v>50</v>
      </c>
      <c r="E94" s="3">
        <v>50</v>
      </c>
      <c r="F94" s="3">
        <v>50</v>
      </c>
      <c r="G94" s="3">
        <v>50</v>
      </c>
      <c r="H94" s="3">
        <v>48</v>
      </c>
      <c r="I94" s="3">
        <v>51</v>
      </c>
      <c r="J94" s="3">
        <v>49</v>
      </c>
      <c r="K94" s="3">
        <v>49</v>
      </c>
      <c r="L94" s="3">
        <v>51</v>
      </c>
      <c r="M94" s="3">
        <v>51</v>
      </c>
      <c r="N94" s="22" t="s">
        <v>211</v>
      </c>
      <c r="O94" s="3">
        <v>53</v>
      </c>
      <c r="P94" s="3">
        <v>52.5</v>
      </c>
      <c r="Q94" s="3">
        <v>47</v>
      </c>
      <c r="R94" s="3">
        <v>48</v>
      </c>
      <c r="S94" s="3">
        <v>47.5</v>
      </c>
      <c r="T94" s="3">
        <v>50</v>
      </c>
      <c r="U94" s="3">
        <v>50</v>
      </c>
      <c r="V94" s="3">
        <v>49</v>
      </c>
      <c r="W94" s="3">
        <v>49</v>
      </c>
      <c r="X94" s="3">
        <v>51</v>
      </c>
      <c r="Z94" s="3">
        <v>52.2</v>
      </c>
      <c r="AA94" s="3">
        <v>48</v>
      </c>
      <c r="AB94" s="3">
        <v>51</v>
      </c>
      <c r="AC94" s="3">
        <v>48</v>
      </c>
      <c r="AD94" s="3">
        <v>51.5</v>
      </c>
      <c r="AF94" s="3">
        <v>48</v>
      </c>
      <c r="AG94" s="3">
        <v>48</v>
      </c>
      <c r="AH94" s="3">
        <v>46</v>
      </c>
      <c r="AK94" s="3">
        <v>54</v>
      </c>
      <c r="AL94" s="3">
        <v>49</v>
      </c>
      <c r="AN94" s="22">
        <v>48.5</v>
      </c>
      <c r="AO94" s="22">
        <v>46</v>
      </c>
      <c r="AP94" s="22">
        <v>47.5</v>
      </c>
      <c r="AQ94" s="22">
        <v>52</v>
      </c>
      <c r="AR94" s="22"/>
      <c r="AS94" s="22"/>
      <c r="AT94" s="22">
        <v>48.5</v>
      </c>
      <c r="AU94" s="22">
        <v>49</v>
      </c>
      <c r="AV94" s="22"/>
      <c r="AW94" s="22"/>
      <c r="AX94" s="22">
        <v>48</v>
      </c>
      <c r="AY94" s="22">
        <v>46</v>
      </c>
      <c r="AZ94" s="22">
        <v>49.5</v>
      </c>
      <c r="BA94" s="22">
        <v>49</v>
      </c>
      <c r="BB94" s="22">
        <v>49</v>
      </c>
      <c r="BC94" s="22">
        <v>49</v>
      </c>
      <c r="BD94" s="22">
        <v>54</v>
      </c>
      <c r="BE94" s="22"/>
      <c r="BF94" s="22"/>
      <c r="BG94" s="22">
        <v>47</v>
      </c>
      <c r="BH94" s="22">
        <v>49</v>
      </c>
      <c r="BI94" s="22">
        <v>48.5</v>
      </c>
      <c r="BJ94" s="22">
        <v>46</v>
      </c>
      <c r="BK94" s="22"/>
      <c r="BL94" s="22">
        <v>48</v>
      </c>
      <c r="BM94" s="22">
        <v>44</v>
      </c>
      <c r="BN94" s="22">
        <v>46</v>
      </c>
      <c r="BO94" s="22">
        <v>47</v>
      </c>
    </row>
    <row r="95" spans="1:67">
      <c r="A95" s="29">
        <v>38.384374999999999</v>
      </c>
      <c r="B95" s="2">
        <v>10</v>
      </c>
      <c r="C95" s="3">
        <v>55</v>
      </c>
      <c r="D95" s="3">
        <v>56</v>
      </c>
      <c r="E95" s="3">
        <v>54</v>
      </c>
      <c r="F95" s="3">
        <v>57</v>
      </c>
      <c r="G95" s="3">
        <v>53</v>
      </c>
      <c r="H95" s="3">
        <v>52</v>
      </c>
      <c r="I95" s="3">
        <v>56</v>
      </c>
      <c r="J95" s="3">
        <v>51</v>
      </c>
      <c r="K95" s="3">
        <v>56</v>
      </c>
      <c r="L95" s="3">
        <v>55</v>
      </c>
      <c r="M95" s="3">
        <v>54</v>
      </c>
      <c r="O95" s="3">
        <v>60</v>
      </c>
      <c r="P95" s="3">
        <v>59</v>
      </c>
      <c r="Q95" s="3">
        <v>51</v>
      </c>
      <c r="R95" s="3">
        <v>53</v>
      </c>
      <c r="S95" s="3">
        <v>52</v>
      </c>
      <c r="T95" s="3">
        <v>51.2</v>
      </c>
      <c r="U95" s="3">
        <v>55</v>
      </c>
      <c r="V95" s="3">
        <v>57</v>
      </c>
      <c r="W95" s="3">
        <v>54</v>
      </c>
      <c r="X95" s="3">
        <v>53</v>
      </c>
      <c r="Y95" s="3">
        <v>53</v>
      </c>
      <c r="Z95" s="3">
        <v>59</v>
      </c>
      <c r="AA95" s="3">
        <v>54</v>
      </c>
      <c r="AB95" s="3">
        <v>57.5</v>
      </c>
      <c r="AC95" s="3">
        <v>54</v>
      </c>
      <c r="AD95" s="3">
        <v>57</v>
      </c>
      <c r="AI95" s="3">
        <v>55.5</v>
      </c>
      <c r="AM95" s="3">
        <v>53</v>
      </c>
      <c r="AN95" s="22">
        <v>54.5</v>
      </c>
      <c r="AO95" s="22"/>
      <c r="AP95" s="22">
        <v>56</v>
      </c>
      <c r="AQ95" s="22"/>
      <c r="AR95" s="22">
        <v>56</v>
      </c>
      <c r="AS95" s="22">
        <v>58</v>
      </c>
      <c r="AT95" s="22"/>
      <c r="AU95" s="22">
        <v>56</v>
      </c>
      <c r="AV95" s="22">
        <v>58</v>
      </c>
      <c r="AW95" s="22">
        <v>55.5</v>
      </c>
      <c r="AX95" s="22">
        <v>54</v>
      </c>
      <c r="AY95" s="22">
        <v>49</v>
      </c>
      <c r="AZ95" s="22">
        <v>53</v>
      </c>
      <c r="BA95" s="22">
        <v>55</v>
      </c>
      <c r="BB95" s="22">
        <v>55.5</v>
      </c>
      <c r="BC95" s="22">
        <v>53</v>
      </c>
      <c r="BD95" s="22">
        <v>56.5</v>
      </c>
      <c r="BE95" s="22">
        <v>53</v>
      </c>
      <c r="BF95" s="22" t="s">
        <v>212</v>
      </c>
      <c r="BG95" s="22">
        <v>49</v>
      </c>
      <c r="BH95" s="22">
        <v>53</v>
      </c>
      <c r="BI95" s="22">
        <v>53.5</v>
      </c>
      <c r="BJ95" s="22">
        <v>50.5</v>
      </c>
      <c r="BK95" s="22"/>
      <c r="BL95" s="22">
        <v>57</v>
      </c>
      <c r="BM95" s="22"/>
      <c r="BN95" s="22">
        <v>52</v>
      </c>
      <c r="BO95" s="22">
        <v>53.5</v>
      </c>
    </row>
    <row r="96" spans="1:67">
      <c r="A96" s="29">
        <v>37.6</v>
      </c>
      <c r="B96" s="2">
        <v>11</v>
      </c>
      <c r="C96" s="3">
        <v>55</v>
      </c>
      <c r="D96" s="3">
        <v>55</v>
      </c>
      <c r="E96" s="3">
        <v>55.5</v>
      </c>
      <c r="F96" s="3">
        <v>58</v>
      </c>
      <c r="G96" s="3">
        <v>54</v>
      </c>
      <c r="H96" s="3">
        <v>54</v>
      </c>
      <c r="I96" s="3">
        <v>56</v>
      </c>
      <c r="J96" s="3">
        <v>53.3</v>
      </c>
      <c r="K96" s="3">
        <v>56</v>
      </c>
      <c r="L96" s="3">
        <v>56</v>
      </c>
      <c r="O96" s="3">
        <v>60</v>
      </c>
      <c r="P96" s="3">
        <v>57</v>
      </c>
      <c r="Q96" s="3">
        <v>52</v>
      </c>
      <c r="R96" s="3">
        <v>55</v>
      </c>
      <c r="S96" s="3">
        <v>53</v>
      </c>
      <c r="T96" s="3">
        <v>54.3</v>
      </c>
      <c r="U96" s="3">
        <v>57</v>
      </c>
      <c r="V96" s="3">
        <v>56</v>
      </c>
      <c r="W96" s="3">
        <v>57</v>
      </c>
      <c r="X96" s="3">
        <v>58</v>
      </c>
      <c r="Y96" s="3">
        <v>53</v>
      </c>
      <c r="Z96" s="3">
        <v>58</v>
      </c>
      <c r="AA96" s="3">
        <v>57</v>
      </c>
      <c r="AB96" s="3">
        <v>57</v>
      </c>
      <c r="AC96" s="3">
        <v>54</v>
      </c>
      <c r="AD96" s="3">
        <v>57.5</v>
      </c>
      <c r="AI96" s="3">
        <v>58</v>
      </c>
      <c r="AM96" s="3">
        <v>56</v>
      </c>
      <c r="AN96" s="22">
        <v>55</v>
      </c>
      <c r="AO96" s="22"/>
      <c r="AP96" s="22">
        <v>57</v>
      </c>
      <c r="AQ96" s="22"/>
      <c r="AR96" s="22">
        <v>55.5</v>
      </c>
      <c r="AS96" s="22">
        <v>57.5</v>
      </c>
      <c r="AT96" s="22"/>
      <c r="AU96" s="22">
        <v>58</v>
      </c>
      <c r="AV96" s="22"/>
      <c r="AW96" s="22">
        <v>59</v>
      </c>
      <c r="AX96" s="22">
        <v>53.5</v>
      </c>
      <c r="AY96" s="22">
        <v>53</v>
      </c>
      <c r="AZ96" s="22">
        <v>54</v>
      </c>
      <c r="BA96" s="22">
        <v>56</v>
      </c>
      <c r="BB96" s="22">
        <v>57</v>
      </c>
      <c r="BC96" s="22">
        <v>55</v>
      </c>
      <c r="BD96" s="22">
        <v>56.5</v>
      </c>
      <c r="BE96" s="22">
        <v>53</v>
      </c>
      <c r="BF96" s="22"/>
      <c r="BG96" s="22">
        <v>54</v>
      </c>
      <c r="BH96" s="22">
        <v>55</v>
      </c>
      <c r="BI96" s="22">
        <v>56</v>
      </c>
      <c r="BJ96" s="22">
        <v>53</v>
      </c>
      <c r="BK96" s="22"/>
      <c r="BL96" s="22">
        <v>59</v>
      </c>
      <c r="BM96" s="22"/>
      <c r="BN96" s="22">
        <v>55</v>
      </c>
      <c r="BO96" s="22">
        <v>53</v>
      </c>
    </row>
    <row r="97" spans="1:68">
      <c r="A97" s="29">
        <v>30.193750000000001</v>
      </c>
      <c r="B97" s="2">
        <v>12</v>
      </c>
      <c r="C97" s="3">
        <v>43</v>
      </c>
      <c r="D97" s="3">
        <v>41.5</v>
      </c>
      <c r="G97" s="3">
        <v>40</v>
      </c>
      <c r="H97" s="3">
        <v>41</v>
      </c>
      <c r="I97" s="3">
        <v>44</v>
      </c>
      <c r="J97" s="3">
        <v>41.3</v>
      </c>
      <c r="K97" s="3">
        <v>43.5</v>
      </c>
      <c r="L97" s="3">
        <v>43</v>
      </c>
      <c r="M97" s="3">
        <v>42</v>
      </c>
      <c r="N97" s="3">
        <v>42</v>
      </c>
      <c r="O97" s="3">
        <v>45.5</v>
      </c>
      <c r="Q97" s="3">
        <v>42</v>
      </c>
      <c r="R97" s="3">
        <v>41</v>
      </c>
      <c r="S97" s="3">
        <v>41.5</v>
      </c>
      <c r="T97" s="3">
        <v>41.5</v>
      </c>
      <c r="U97" s="3">
        <v>44</v>
      </c>
      <c r="V97" s="3">
        <v>43</v>
      </c>
      <c r="W97" s="3">
        <v>42</v>
      </c>
      <c r="X97" s="3">
        <v>44</v>
      </c>
      <c r="Y97" s="3">
        <v>41</v>
      </c>
      <c r="Z97" s="3">
        <v>43</v>
      </c>
      <c r="AA97" s="3">
        <v>44</v>
      </c>
      <c r="AB97" s="3">
        <v>43.5</v>
      </c>
      <c r="AC97" s="3">
        <v>42</v>
      </c>
      <c r="AD97" s="3">
        <v>42</v>
      </c>
      <c r="AI97" s="3">
        <v>41</v>
      </c>
      <c r="AJ97" s="3">
        <v>44</v>
      </c>
      <c r="AM97" s="3">
        <v>42</v>
      </c>
      <c r="AN97" s="22">
        <v>41</v>
      </c>
      <c r="AO97" s="22"/>
      <c r="AP97" s="22">
        <v>41</v>
      </c>
      <c r="AQ97" s="22">
        <v>42</v>
      </c>
      <c r="AR97" s="22">
        <v>42</v>
      </c>
      <c r="AS97" s="22">
        <v>41</v>
      </c>
      <c r="AT97" s="22"/>
      <c r="AU97" s="22">
        <v>42.5</v>
      </c>
      <c r="AV97" s="22">
        <v>45</v>
      </c>
      <c r="AW97" s="22">
        <v>44</v>
      </c>
      <c r="AX97" s="22">
        <v>43</v>
      </c>
      <c r="AY97" s="22">
        <v>41.5</v>
      </c>
      <c r="AZ97" s="22">
        <v>42</v>
      </c>
      <c r="BA97" s="22">
        <v>42</v>
      </c>
      <c r="BB97" s="22">
        <v>41.2</v>
      </c>
      <c r="BC97" s="22"/>
      <c r="BD97" s="22">
        <v>42</v>
      </c>
      <c r="BE97" s="22">
        <v>40</v>
      </c>
      <c r="BF97" s="22"/>
      <c r="BG97" s="22">
        <v>43</v>
      </c>
      <c r="BH97" s="22">
        <v>42</v>
      </c>
      <c r="BI97" s="22">
        <v>43</v>
      </c>
      <c r="BJ97" s="22">
        <v>39.5</v>
      </c>
      <c r="BK97" s="22"/>
      <c r="BL97" s="22" t="s">
        <v>213</v>
      </c>
      <c r="BM97" s="22"/>
      <c r="BN97" s="22">
        <v>39</v>
      </c>
      <c r="BO97" s="22">
        <v>39</v>
      </c>
    </row>
    <row r="98" spans="1:68">
      <c r="A98" s="29">
        <v>23.712499999999999</v>
      </c>
      <c r="B98" s="2">
        <v>13</v>
      </c>
      <c r="C98" s="3">
        <v>33</v>
      </c>
      <c r="D98" s="3">
        <v>32.200000000000003</v>
      </c>
      <c r="F98" s="3">
        <v>33</v>
      </c>
      <c r="G98" s="3">
        <v>31</v>
      </c>
      <c r="H98" s="3">
        <v>33</v>
      </c>
      <c r="I98" s="3">
        <v>34</v>
      </c>
      <c r="J98" s="3">
        <v>31.3</v>
      </c>
      <c r="K98" s="3">
        <v>33</v>
      </c>
      <c r="L98" s="3">
        <v>36</v>
      </c>
      <c r="M98" s="3">
        <v>34.5</v>
      </c>
      <c r="N98" s="3">
        <v>31.5</v>
      </c>
      <c r="O98" s="3">
        <v>35.5</v>
      </c>
      <c r="P98" s="3">
        <v>34</v>
      </c>
      <c r="Q98" s="3">
        <v>33</v>
      </c>
      <c r="R98" s="3">
        <v>32.200000000000003</v>
      </c>
      <c r="S98" s="3">
        <v>32.5</v>
      </c>
      <c r="T98" s="3">
        <v>31.5</v>
      </c>
      <c r="U98" s="3">
        <v>32.5</v>
      </c>
      <c r="V98" s="3">
        <v>35.5</v>
      </c>
      <c r="W98" s="3">
        <v>32</v>
      </c>
      <c r="X98" s="3">
        <v>35</v>
      </c>
      <c r="Y98" s="3">
        <v>32.5</v>
      </c>
      <c r="Z98" s="3">
        <v>33</v>
      </c>
      <c r="AA98" s="3">
        <v>34.5</v>
      </c>
      <c r="AB98" s="3">
        <v>35.200000000000003</v>
      </c>
      <c r="AC98" s="3">
        <v>33.200000000000003</v>
      </c>
      <c r="AD98" s="3">
        <v>32</v>
      </c>
      <c r="AI98" s="3">
        <v>32.1</v>
      </c>
      <c r="AJ98" s="3">
        <v>34</v>
      </c>
      <c r="AM98" s="3">
        <v>33</v>
      </c>
      <c r="AN98" s="22">
        <v>32.5</v>
      </c>
      <c r="AO98" s="22"/>
      <c r="AP98" s="22">
        <v>32</v>
      </c>
      <c r="AQ98" s="22">
        <v>33</v>
      </c>
      <c r="AR98" s="22">
        <v>32</v>
      </c>
      <c r="AS98" s="22">
        <v>32</v>
      </c>
      <c r="AT98" s="22"/>
      <c r="AU98" s="22">
        <v>33</v>
      </c>
      <c r="AV98" s="22">
        <v>36</v>
      </c>
      <c r="AW98" s="22">
        <v>33</v>
      </c>
      <c r="AX98" s="22">
        <v>32</v>
      </c>
      <c r="AY98" s="22">
        <v>31.7</v>
      </c>
      <c r="AZ98" s="22">
        <v>34</v>
      </c>
      <c r="BA98" s="22">
        <v>32.799999999999997</v>
      </c>
      <c r="BB98" s="22">
        <v>31</v>
      </c>
      <c r="BC98" s="22"/>
      <c r="BD98" s="22">
        <v>31.3</v>
      </c>
      <c r="BE98" s="22">
        <v>32</v>
      </c>
      <c r="BF98" s="22"/>
      <c r="BG98" s="22">
        <v>32</v>
      </c>
      <c r="BH98" s="22">
        <v>32</v>
      </c>
      <c r="BI98" s="22">
        <v>33</v>
      </c>
      <c r="BJ98" s="22">
        <v>31</v>
      </c>
      <c r="BK98" s="22">
        <v>34</v>
      </c>
      <c r="BL98" s="22">
        <v>34</v>
      </c>
      <c r="BM98" s="22"/>
      <c r="BN98" s="22">
        <v>31</v>
      </c>
      <c r="BO98" s="22">
        <v>31</v>
      </c>
    </row>
    <row r="99" spans="1:68">
      <c r="A99" s="29">
        <v>26.115625000000001</v>
      </c>
      <c r="B99" s="2">
        <v>14</v>
      </c>
      <c r="C99" s="3">
        <v>38</v>
      </c>
      <c r="D99" s="3">
        <v>36.1</v>
      </c>
      <c r="F99" s="3">
        <v>38</v>
      </c>
      <c r="G99" s="3">
        <v>36</v>
      </c>
      <c r="H99" s="3">
        <v>36</v>
      </c>
      <c r="I99" s="3">
        <v>38</v>
      </c>
      <c r="J99" s="3">
        <v>35.1</v>
      </c>
      <c r="K99" s="3">
        <v>37.1</v>
      </c>
      <c r="L99" s="3">
        <v>38</v>
      </c>
      <c r="M99" s="3">
        <v>37</v>
      </c>
      <c r="N99" s="3">
        <v>36</v>
      </c>
      <c r="O99" s="3">
        <v>40</v>
      </c>
      <c r="P99" s="3">
        <v>38</v>
      </c>
      <c r="Q99" s="3">
        <v>37</v>
      </c>
      <c r="R99" s="3">
        <v>36</v>
      </c>
      <c r="S99" s="3">
        <v>37</v>
      </c>
      <c r="T99" s="3">
        <v>35</v>
      </c>
      <c r="U99" s="3">
        <v>36.299999999999997</v>
      </c>
      <c r="V99" s="3">
        <v>38</v>
      </c>
      <c r="W99" s="3">
        <v>37</v>
      </c>
      <c r="X99" s="3">
        <v>38</v>
      </c>
      <c r="Y99" s="3">
        <v>37</v>
      </c>
      <c r="Z99" s="3">
        <v>38</v>
      </c>
      <c r="AA99" s="3">
        <v>38.5</v>
      </c>
      <c r="AB99" s="3">
        <v>39.5</v>
      </c>
      <c r="AC99" s="3">
        <v>39</v>
      </c>
      <c r="AD99" s="3">
        <v>37</v>
      </c>
      <c r="AI99" s="3">
        <v>36.299999999999997</v>
      </c>
      <c r="AJ99" s="3">
        <v>36.5</v>
      </c>
      <c r="AM99" s="3">
        <v>37</v>
      </c>
      <c r="AN99" s="22">
        <v>35.5</v>
      </c>
      <c r="AO99" s="22"/>
      <c r="AP99" s="22">
        <v>37</v>
      </c>
      <c r="AQ99" s="22">
        <v>38</v>
      </c>
      <c r="AR99" s="22">
        <v>36.700000000000003</v>
      </c>
      <c r="AS99" s="22">
        <v>35</v>
      </c>
      <c r="AT99" s="22"/>
      <c r="AU99" s="22">
        <v>35</v>
      </c>
      <c r="AV99" s="22"/>
      <c r="AW99" s="22">
        <v>37</v>
      </c>
      <c r="AX99" s="22">
        <v>37</v>
      </c>
      <c r="AY99" s="22">
        <v>35.700000000000003</v>
      </c>
      <c r="AZ99" s="22">
        <v>37.5</v>
      </c>
      <c r="BA99" s="22">
        <v>36.799999999999997</v>
      </c>
      <c r="BB99" s="22">
        <v>36.6</v>
      </c>
      <c r="BC99" s="22">
        <v>36.1</v>
      </c>
      <c r="BD99" s="22">
        <v>36.200000000000003</v>
      </c>
      <c r="BE99" s="22">
        <v>35</v>
      </c>
      <c r="BF99" s="22"/>
      <c r="BG99" s="22">
        <v>36</v>
      </c>
      <c r="BH99" s="22">
        <v>34</v>
      </c>
      <c r="BI99" s="22">
        <v>38</v>
      </c>
      <c r="BJ99" s="22">
        <v>36</v>
      </c>
      <c r="BK99" s="22">
        <v>39</v>
      </c>
      <c r="BL99" s="22">
        <v>39</v>
      </c>
      <c r="BM99" s="22"/>
      <c r="BN99" s="22">
        <v>35</v>
      </c>
      <c r="BO99" s="22">
        <v>35</v>
      </c>
    </row>
    <row r="100" spans="1:68">
      <c r="A100" s="29">
        <v>36.020689655172411</v>
      </c>
      <c r="B100" s="2">
        <v>7</v>
      </c>
      <c r="C100" s="3">
        <v>55</v>
      </c>
      <c r="D100" s="3">
        <v>53</v>
      </c>
      <c r="E100" s="3">
        <v>58</v>
      </c>
      <c r="F100" s="3">
        <v>55</v>
      </c>
      <c r="G100" s="3">
        <v>51</v>
      </c>
      <c r="H100" s="3">
        <v>53</v>
      </c>
      <c r="I100" s="3">
        <v>56</v>
      </c>
      <c r="J100" s="3">
        <v>50</v>
      </c>
      <c r="L100" s="3">
        <v>55</v>
      </c>
      <c r="M100" s="3">
        <v>52</v>
      </c>
      <c r="N100" s="3">
        <v>50</v>
      </c>
      <c r="O100" s="3">
        <v>59</v>
      </c>
      <c r="P100" s="3">
        <v>56</v>
      </c>
      <c r="Q100" s="3">
        <v>50</v>
      </c>
      <c r="R100" s="3">
        <v>52</v>
      </c>
      <c r="S100" s="3">
        <v>52</v>
      </c>
      <c r="T100" s="3">
        <v>53</v>
      </c>
      <c r="U100" s="3">
        <v>56</v>
      </c>
      <c r="V100" s="3">
        <v>53</v>
      </c>
      <c r="W100" s="3">
        <v>52</v>
      </c>
      <c r="X100" s="3">
        <v>55</v>
      </c>
      <c r="Z100" s="3">
        <v>55</v>
      </c>
      <c r="AA100" s="3">
        <v>53</v>
      </c>
      <c r="AB100" s="3">
        <v>54</v>
      </c>
      <c r="AC100" s="3">
        <v>55</v>
      </c>
      <c r="AD100" s="3">
        <v>55</v>
      </c>
      <c r="AF100" s="3">
        <v>51</v>
      </c>
      <c r="AG100" s="3">
        <v>54</v>
      </c>
      <c r="AH100" s="3">
        <v>52</v>
      </c>
      <c r="AL100" s="3">
        <v>53</v>
      </c>
      <c r="AN100" s="22">
        <v>54</v>
      </c>
      <c r="AO100" s="22">
        <v>54</v>
      </c>
      <c r="AP100" s="22">
        <v>55</v>
      </c>
      <c r="AQ100" s="22">
        <v>55</v>
      </c>
      <c r="AR100" s="22"/>
      <c r="AS100" s="22"/>
      <c r="AT100" s="22">
        <v>55</v>
      </c>
      <c r="AU100" s="22"/>
      <c r="AV100" s="22"/>
      <c r="AW100" s="22"/>
      <c r="AX100" s="22">
        <v>55</v>
      </c>
      <c r="AY100" s="22">
        <v>51</v>
      </c>
      <c r="AZ100" s="22">
        <v>51.5</v>
      </c>
      <c r="BA100" s="22">
        <v>53</v>
      </c>
      <c r="BB100" s="22">
        <v>52</v>
      </c>
      <c r="BC100" s="22">
        <v>52</v>
      </c>
      <c r="BD100" s="22"/>
      <c r="BE100" s="22"/>
      <c r="BF100" s="22"/>
      <c r="BG100" s="22">
        <v>51</v>
      </c>
      <c r="BH100" s="22">
        <v>53.5</v>
      </c>
      <c r="BI100" s="22">
        <v>54</v>
      </c>
      <c r="BJ100" s="22">
        <v>51</v>
      </c>
      <c r="BK100" s="22"/>
      <c r="BL100" s="22">
        <v>53</v>
      </c>
      <c r="BM100" s="22">
        <v>51</v>
      </c>
      <c r="BN100" s="22">
        <v>50</v>
      </c>
      <c r="BO100" s="22">
        <v>51</v>
      </c>
    </row>
    <row r="101" spans="1:68">
      <c r="A101" s="29">
        <v>8.3206896551724139</v>
      </c>
      <c r="B101" s="2">
        <v>8</v>
      </c>
      <c r="C101" s="3">
        <v>15</v>
      </c>
      <c r="D101" s="3">
        <v>14</v>
      </c>
      <c r="F101" s="3">
        <v>14.5</v>
      </c>
      <c r="G101" s="3">
        <v>16</v>
      </c>
      <c r="H101" s="3">
        <v>14</v>
      </c>
      <c r="I101" s="3">
        <v>14</v>
      </c>
      <c r="J101" s="3">
        <v>15</v>
      </c>
      <c r="K101" s="3">
        <v>20</v>
      </c>
      <c r="M101" s="3">
        <v>13.5</v>
      </c>
      <c r="N101" s="3">
        <v>13</v>
      </c>
      <c r="O101" s="3">
        <v>14</v>
      </c>
      <c r="P101" s="3">
        <v>16</v>
      </c>
      <c r="Q101" s="3">
        <v>13</v>
      </c>
      <c r="R101" s="3">
        <v>14</v>
      </c>
      <c r="S101" s="3">
        <v>13</v>
      </c>
      <c r="T101" s="3">
        <v>15</v>
      </c>
      <c r="U101" s="3">
        <v>15</v>
      </c>
      <c r="V101" s="3">
        <v>16</v>
      </c>
      <c r="W101" s="3">
        <v>14</v>
      </c>
      <c r="X101" s="3">
        <v>16</v>
      </c>
      <c r="Z101" s="3">
        <v>16</v>
      </c>
      <c r="AA101" s="3">
        <v>14</v>
      </c>
      <c r="AB101" s="3">
        <v>17</v>
      </c>
      <c r="AC101" s="3">
        <v>14</v>
      </c>
      <c r="AD101" s="3">
        <v>15</v>
      </c>
      <c r="AF101" s="3">
        <v>15</v>
      </c>
      <c r="AG101" s="3">
        <v>13</v>
      </c>
      <c r="AH101" s="3">
        <v>13</v>
      </c>
      <c r="AL101" s="3">
        <v>12</v>
      </c>
      <c r="AN101" s="22">
        <v>13</v>
      </c>
      <c r="AO101" s="22"/>
      <c r="AP101" s="22">
        <v>16.5</v>
      </c>
      <c r="AQ101" s="22">
        <v>17</v>
      </c>
      <c r="AR101" s="22"/>
      <c r="AS101" s="22"/>
      <c r="AT101" s="22">
        <v>14</v>
      </c>
      <c r="AU101" s="22"/>
      <c r="AV101" s="22"/>
      <c r="AW101" s="22"/>
      <c r="AX101" s="22">
        <v>12.5</v>
      </c>
      <c r="AY101" s="22">
        <v>14</v>
      </c>
      <c r="AZ101" s="22">
        <v>17</v>
      </c>
      <c r="BA101" s="22">
        <v>14</v>
      </c>
      <c r="BB101" s="22"/>
      <c r="BC101" s="22">
        <v>14</v>
      </c>
      <c r="BD101" s="22"/>
      <c r="BE101" s="22"/>
      <c r="BF101" s="22">
        <v>15</v>
      </c>
      <c r="BG101" s="22">
        <v>16</v>
      </c>
      <c r="BH101" s="22">
        <v>14.5</v>
      </c>
      <c r="BI101" s="22"/>
      <c r="BJ101" s="22">
        <v>16</v>
      </c>
      <c r="BK101" s="22"/>
      <c r="BL101" s="22">
        <v>14.5</v>
      </c>
      <c r="BM101" s="22">
        <v>13</v>
      </c>
      <c r="BN101" s="22">
        <v>13</v>
      </c>
      <c r="BO101" s="22">
        <v>16</v>
      </c>
    </row>
    <row r="102" spans="1:68">
      <c r="A102" s="39" t="s">
        <v>0</v>
      </c>
      <c r="C102" s="4">
        <f t="shared" ref="C102:AM102" si="35">C89</f>
        <v>4539</v>
      </c>
      <c r="D102" s="4">
        <f t="shared" si="35"/>
        <v>4540</v>
      </c>
      <c r="E102" s="4">
        <f t="shared" si="35"/>
        <v>4543</v>
      </c>
      <c r="F102" s="4">
        <f t="shared" si="35"/>
        <v>4546</v>
      </c>
      <c r="G102" s="4">
        <f t="shared" si="35"/>
        <v>4547</v>
      </c>
      <c r="H102" s="4">
        <f t="shared" si="35"/>
        <v>4548</v>
      </c>
      <c r="I102" s="4">
        <f t="shared" si="35"/>
        <v>4549</v>
      </c>
      <c r="J102" s="4">
        <f t="shared" si="35"/>
        <v>4550</v>
      </c>
      <c r="K102" s="4">
        <f t="shared" si="35"/>
        <v>4551</v>
      </c>
      <c r="L102" s="4">
        <f t="shared" si="35"/>
        <v>4552</v>
      </c>
      <c r="M102" s="4">
        <f t="shared" si="35"/>
        <v>4553</v>
      </c>
      <c r="N102" s="4">
        <f t="shared" si="35"/>
        <v>4554</v>
      </c>
      <c r="O102" s="4" t="str">
        <f t="shared" si="35"/>
        <v>4554bis</v>
      </c>
      <c r="P102" s="4">
        <f t="shared" si="35"/>
        <v>4556</v>
      </c>
      <c r="Q102" s="4">
        <f t="shared" si="35"/>
        <v>4557</v>
      </c>
      <c r="R102" s="4">
        <f t="shared" si="35"/>
        <v>4558</v>
      </c>
      <c r="S102" s="4">
        <f t="shared" si="35"/>
        <v>4559</v>
      </c>
      <c r="T102" s="4">
        <f t="shared" si="35"/>
        <v>4560</v>
      </c>
      <c r="U102" s="4">
        <f t="shared" si="35"/>
        <v>4562</v>
      </c>
      <c r="V102" s="4">
        <f t="shared" si="35"/>
        <v>4564</v>
      </c>
      <c r="W102" s="4">
        <f t="shared" si="35"/>
        <v>4566</v>
      </c>
      <c r="X102" s="4">
        <f t="shared" si="35"/>
        <v>4570</v>
      </c>
      <c r="Y102" s="4">
        <f t="shared" si="35"/>
        <v>4572</v>
      </c>
      <c r="Z102" s="4">
        <f t="shared" si="35"/>
        <v>4575</v>
      </c>
      <c r="AA102" s="4">
        <f t="shared" si="35"/>
        <v>4581</v>
      </c>
      <c r="AB102" s="4">
        <f t="shared" si="35"/>
        <v>4588</v>
      </c>
      <c r="AC102" s="4">
        <f t="shared" si="35"/>
        <v>4589</v>
      </c>
      <c r="AD102" s="4">
        <f t="shared" si="35"/>
        <v>4591</v>
      </c>
      <c r="AE102" s="4">
        <f t="shared" si="35"/>
        <v>4665</v>
      </c>
      <c r="AF102" s="4">
        <f t="shared" si="35"/>
        <v>4671</v>
      </c>
      <c r="AG102" s="4">
        <f t="shared" si="35"/>
        <v>4672</v>
      </c>
      <c r="AH102" s="4">
        <f t="shared" si="35"/>
        <v>4673</v>
      </c>
      <c r="AI102" s="4">
        <f t="shared" si="35"/>
        <v>4676</v>
      </c>
      <c r="AJ102" s="4">
        <f t="shared" si="35"/>
        <v>4689</v>
      </c>
      <c r="AK102" s="4">
        <f t="shared" si="35"/>
        <v>4692</v>
      </c>
      <c r="AL102" s="4">
        <f t="shared" si="35"/>
        <v>4697</v>
      </c>
      <c r="AM102" s="4">
        <f t="shared" si="35"/>
        <v>4707</v>
      </c>
      <c r="AN102" s="26">
        <f>AN89</f>
        <v>120233</v>
      </c>
      <c r="AO102" s="26">
        <f t="shared" ref="AO102:BO102" si="36">AO89</f>
        <v>120234</v>
      </c>
      <c r="AP102" s="26">
        <f t="shared" si="36"/>
        <v>120235</v>
      </c>
      <c r="AQ102" s="26">
        <f t="shared" si="36"/>
        <v>120236</v>
      </c>
      <c r="AR102" s="26">
        <f t="shared" si="36"/>
        <v>120237</v>
      </c>
      <c r="AS102" s="26">
        <f t="shared" si="36"/>
        <v>120238</v>
      </c>
      <c r="AT102" s="26">
        <f t="shared" si="36"/>
        <v>120239</v>
      </c>
      <c r="AU102" s="26">
        <f t="shared" si="36"/>
        <v>120240</v>
      </c>
      <c r="AV102" s="26">
        <f t="shared" si="36"/>
        <v>120241</v>
      </c>
      <c r="AW102" s="26">
        <f t="shared" si="36"/>
        <v>120242</v>
      </c>
      <c r="AX102" s="26">
        <f t="shared" si="36"/>
        <v>120243</v>
      </c>
      <c r="AY102" s="26">
        <f t="shared" si="36"/>
        <v>120244</v>
      </c>
      <c r="AZ102" s="26">
        <f t="shared" si="36"/>
        <v>120245</v>
      </c>
      <c r="BA102" s="26">
        <f t="shared" si="36"/>
        <v>120246</v>
      </c>
      <c r="BB102" s="26">
        <f t="shared" si="36"/>
        <v>120247</v>
      </c>
      <c r="BC102" s="26">
        <f t="shared" si="36"/>
        <v>120248</v>
      </c>
      <c r="BD102" s="26">
        <f t="shared" si="36"/>
        <v>120249</v>
      </c>
      <c r="BE102" s="26">
        <f t="shared" si="36"/>
        <v>120250</v>
      </c>
      <c r="BF102" s="26">
        <f t="shared" si="36"/>
        <v>120251</v>
      </c>
      <c r="BG102" s="26">
        <f t="shared" si="36"/>
        <v>120252</v>
      </c>
      <c r="BH102" s="26">
        <f t="shared" si="36"/>
        <v>120253</v>
      </c>
      <c r="BI102" s="26">
        <f t="shared" si="36"/>
        <v>120254</v>
      </c>
      <c r="BJ102" s="26">
        <f t="shared" si="36"/>
        <v>120255</v>
      </c>
      <c r="BK102" s="26">
        <f t="shared" si="36"/>
        <v>120256</v>
      </c>
      <c r="BL102" s="26">
        <f t="shared" si="36"/>
        <v>120257</v>
      </c>
      <c r="BM102" s="26">
        <f t="shared" si="36"/>
        <v>120258</v>
      </c>
      <c r="BN102" s="26">
        <f t="shared" si="36"/>
        <v>120259</v>
      </c>
      <c r="BO102" s="26">
        <f t="shared" si="36"/>
        <v>120260</v>
      </c>
      <c r="BP102" s="40"/>
    </row>
    <row r="103" spans="1:68">
      <c r="A103" s="31">
        <f>LOG10(A90)</f>
        <v>2.3925870470255215</v>
      </c>
      <c r="B103" s="2">
        <v>1</v>
      </c>
      <c r="C103" s="7">
        <f t="shared" ref="C103:K114" si="37">LOG10(C90)-$A103</f>
        <v>8.8855581476783296E-2</v>
      </c>
      <c r="D103" s="7">
        <f t="shared" si="37"/>
        <v>4.9108088615195555E-2</v>
      </c>
      <c r="E103" s="7">
        <f t="shared" si="37"/>
        <v>6.6805440733709531E-2</v>
      </c>
      <c r="F103" s="7">
        <f t="shared" si="37"/>
        <v>7.7970438191752756E-2</v>
      </c>
      <c r="G103" s="7">
        <f t="shared" si="37"/>
        <v>6.7558770466228601E-2</v>
      </c>
      <c r="H103" s="7">
        <f t="shared" si="37"/>
        <v>5.3017156248075903E-2</v>
      </c>
      <c r="I103" s="7">
        <f t="shared" si="37"/>
        <v>7.3538823392677699E-2</v>
      </c>
      <c r="J103" s="7">
        <f t="shared" si="37"/>
        <v>7.5760283386635763E-2</v>
      </c>
      <c r="K103" s="7">
        <f t="shared" si="37"/>
        <v>7.5021058558111697E-2</v>
      </c>
      <c r="L103" s="7">
        <f t="shared" ref="L103:BO107" si="38">LOG10(L90)-$A103</f>
        <v>7.8704664033417249E-2</v>
      </c>
      <c r="M103" s="7">
        <f t="shared" si="38"/>
        <v>6.0731293021516031E-2</v>
      </c>
      <c r="N103" s="7">
        <f>LOG10(N90)-$A103</f>
        <v>7.3538823392677699E-2</v>
      </c>
      <c r="O103" s="7">
        <f t="shared" si="38"/>
        <v>8.3084141298908065E-2</v>
      </c>
      <c r="P103" s="7">
        <f t="shared" si="38"/>
        <v>6.7558770466228601E-2</v>
      </c>
      <c r="Q103" s="7">
        <f t="shared" si="38"/>
        <v>5.1457748892554722E-2</v>
      </c>
      <c r="R103" s="7">
        <f t="shared" si="38"/>
        <v>6.2257812982988714E-2</v>
      </c>
      <c r="S103" s="7">
        <f t="shared" si="38"/>
        <v>6.3778986103521618E-2</v>
      </c>
      <c r="T103" s="7">
        <f t="shared" si="38"/>
        <v>6.6050802000127806E-2</v>
      </c>
      <c r="U103" s="7">
        <f t="shared" si="38"/>
        <v>6.9810950873434585E-2</v>
      </c>
      <c r="V103" s="7">
        <f t="shared" si="38"/>
        <v>6.1495223705568591E-2</v>
      </c>
      <c r="W103" s="7">
        <f t="shared" si="38"/>
        <v>5.5345818566658878E-2</v>
      </c>
      <c r="X103" s="7">
        <f t="shared" si="38"/>
        <v>8.4534207694141106E-2</v>
      </c>
      <c r="Y103" s="7">
        <f t="shared" si="38"/>
        <v>7.943765067475983E-2</v>
      </c>
      <c r="Z103" s="7">
        <f t="shared" si="38"/>
        <v>8.8138331962966276E-2</v>
      </c>
      <c r="AA103" s="7">
        <f t="shared" si="38"/>
        <v>7.4280573328588062E-2</v>
      </c>
      <c r="AB103" s="7">
        <f t="shared" si="38"/>
        <v>7.8704664033417249E-2</v>
      </c>
      <c r="AC103" s="7">
        <f t="shared" si="38"/>
        <v>9.8774646808751143E-2</v>
      </c>
      <c r="AD103" s="7">
        <f t="shared" si="38"/>
        <v>9.2424167553051717E-2</v>
      </c>
      <c r="AE103" s="7"/>
      <c r="AF103" s="7"/>
      <c r="AG103" s="7"/>
      <c r="AH103" s="7"/>
      <c r="AI103" s="7"/>
      <c r="AJ103" s="7">
        <f t="shared" si="38"/>
        <v>7.943765067475983E-2</v>
      </c>
      <c r="AK103" s="7"/>
      <c r="AL103" s="7"/>
      <c r="AM103" s="7">
        <f t="shared" si="38"/>
        <v>5.0675940433173583E-2</v>
      </c>
      <c r="AN103" s="7">
        <f t="shared" si="38"/>
        <v>7.943765067475983E-2</v>
      </c>
      <c r="AO103" s="7"/>
      <c r="AP103" s="7">
        <f t="shared" si="38"/>
        <v>6.2257812982988714E-2</v>
      </c>
      <c r="AQ103" s="7">
        <f t="shared" si="38"/>
        <v>7.2051512069511325E-2</v>
      </c>
      <c r="AR103" s="7">
        <f t="shared" si="38"/>
        <v>6.9810950873434585E-2</v>
      </c>
      <c r="AS103" s="7">
        <f t="shared" si="38"/>
        <v>8.3084141298908065E-2</v>
      </c>
      <c r="AT103" s="7"/>
      <c r="AU103" s="7">
        <f t="shared" si="38"/>
        <v>9.028653658323238E-2</v>
      </c>
      <c r="AV103" s="7">
        <f t="shared" si="38"/>
        <v>7.1305941960385866E-2</v>
      </c>
      <c r="AW103" s="7">
        <f t="shared" si="38"/>
        <v>7.5760283386635763E-2</v>
      </c>
      <c r="AX103" s="7">
        <f t="shared" si="38"/>
        <v>9.1712792321264391E-2</v>
      </c>
      <c r="AY103" s="7">
        <f t="shared" si="38"/>
        <v>6.9810950873434585E-2</v>
      </c>
      <c r="AZ103" s="7">
        <f t="shared" si="38"/>
        <v>6.3778986103521618E-2</v>
      </c>
      <c r="BA103" s="7">
        <f t="shared" si="38"/>
        <v>7.1305941960385866E-2</v>
      </c>
      <c r="BB103" s="7">
        <f t="shared" si="38"/>
        <v>6.3019065556345399E-2</v>
      </c>
      <c r="BC103" s="7">
        <f t="shared" si="38"/>
        <v>7.5760283386635763E-2</v>
      </c>
      <c r="BD103" s="7">
        <f t="shared" si="38"/>
        <v>7.2051512069511325E-2</v>
      </c>
      <c r="BE103" s="7"/>
      <c r="BF103" s="7">
        <f t="shared" si="38"/>
        <v>7.8704664033417249E-2</v>
      </c>
      <c r="BG103" s="7">
        <f t="shared" si="38"/>
        <v>6.5294849708470881E-2</v>
      </c>
      <c r="BH103" s="7">
        <f t="shared" si="38"/>
        <v>9.5258073085914052E-2</v>
      </c>
      <c r="BI103" s="7"/>
      <c r="BJ103" s="7">
        <f t="shared" si="38"/>
        <v>5.8431405129935943E-2</v>
      </c>
      <c r="BK103" s="7"/>
      <c r="BL103" s="7">
        <f t="shared" si="38"/>
        <v>7.8704664033417249E-2</v>
      </c>
      <c r="BM103" s="7"/>
      <c r="BN103" s="7">
        <f t="shared" si="38"/>
        <v>5.6119272879558313E-2</v>
      </c>
      <c r="BO103" s="7">
        <f t="shared" si="38"/>
        <v>6.7558770466228601E-2</v>
      </c>
    </row>
    <row r="104" spans="1:68">
      <c r="A104" s="31">
        <f t="shared" ref="A104:A114" si="39">LOG10(A91)</f>
        <v>1.4085049567667141</v>
      </c>
      <c r="B104" s="2">
        <v>3</v>
      </c>
      <c r="C104" s="7">
        <f t="shared" si="37"/>
        <v>0.19355503456124823</v>
      </c>
      <c r="D104" s="7">
        <f t="shared" si="37"/>
        <v>0.19355503456124823</v>
      </c>
      <c r="E104" s="7">
        <f t="shared" si="37"/>
        <v>0.15969676730028093</v>
      </c>
      <c r="F104" s="7">
        <f t="shared" si="37"/>
        <v>0.2042788999530214</v>
      </c>
      <c r="G104" s="7">
        <f t="shared" si="37"/>
        <v>0.14172339628837993</v>
      </c>
      <c r="H104" s="7">
        <f t="shared" si="37"/>
        <v>0.13556308758356161</v>
      </c>
      <c r="I104" s="7">
        <f t="shared" si="37"/>
        <v>0.2147443336311865</v>
      </c>
      <c r="J104" s="7">
        <f t="shared" si="37"/>
        <v>0.16203798311518347</v>
      </c>
      <c r="K104" s="7">
        <f t="shared" ref="K104:Z114" si="40">LOG10(K91)-$A104</f>
        <v>0.2042788999530214</v>
      </c>
      <c r="L104" s="7">
        <f t="shared" si="40"/>
        <v>0.20954313994537865</v>
      </c>
      <c r="M104" s="7">
        <f t="shared" si="40"/>
        <v>0.2042788999530214</v>
      </c>
      <c r="N104" s="7">
        <f>LOG10(N91)-$A104</f>
        <v>0.17355840614499463</v>
      </c>
      <c r="O104" s="7">
        <f t="shared" si="40"/>
        <v>0.19355503456124823</v>
      </c>
      <c r="P104" s="7">
        <f t="shared" si="40"/>
        <v>0.19355503456124823</v>
      </c>
      <c r="Q104" s="7">
        <f t="shared" si="40"/>
        <v>0.17127863985009606</v>
      </c>
      <c r="R104" s="7">
        <f t="shared" si="40"/>
        <v>0.15969676730028093</v>
      </c>
      <c r="S104" s="7">
        <f t="shared" si="40"/>
        <v>0.15378790768976058</v>
      </c>
      <c r="T104" s="7">
        <f t="shared" si="40"/>
        <v>0.19355503456124823</v>
      </c>
      <c r="U104" s="7">
        <f t="shared" si="40"/>
        <v>0.16552631096100479</v>
      </c>
      <c r="V104" s="7">
        <f t="shared" si="40"/>
        <v>0.19355503456124823</v>
      </c>
      <c r="W104" s="7">
        <f t="shared" si="40"/>
        <v>0.19355503456124823</v>
      </c>
      <c r="X104" s="7">
        <f t="shared" si="40"/>
        <v>0.20954313994537865</v>
      </c>
      <c r="Y104" s="7">
        <f t="shared" si="40"/>
        <v>0.19355503456124823</v>
      </c>
      <c r="Z104" s="7">
        <f t="shared" si="40"/>
        <v>0.2147443336311865</v>
      </c>
      <c r="AA104" s="7">
        <f t="shared" si="38"/>
        <v>0.19355503456124823</v>
      </c>
      <c r="AB104" s="7">
        <f t="shared" si="38"/>
        <v>0.19355503456124823</v>
      </c>
      <c r="AC104" s="7">
        <f t="shared" si="38"/>
        <v>0.18255965025978504</v>
      </c>
      <c r="AD104" s="7">
        <f t="shared" si="38"/>
        <v>0.19355503456124823</v>
      </c>
      <c r="AE104" s="7">
        <f t="shared" si="38"/>
        <v>0.17127863985009606</v>
      </c>
      <c r="AF104" s="7">
        <f t="shared" si="38"/>
        <v>0.19355503456124823</v>
      </c>
      <c r="AG104" s="7"/>
      <c r="AH104" s="7">
        <f t="shared" si="38"/>
        <v>0.18255965025978504</v>
      </c>
      <c r="AI104" s="7">
        <f t="shared" si="38"/>
        <v>0.19355503456124823</v>
      </c>
      <c r="AJ104" s="7">
        <f t="shared" si="38"/>
        <v>0.18255965025978504</v>
      </c>
      <c r="AK104" s="7">
        <f t="shared" si="38"/>
        <v>0.18255965025978504</v>
      </c>
      <c r="AL104" s="7">
        <f t="shared" si="38"/>
        <v>0.17127863985009606</v>
      </c>
      <c r="AM104" s="7"/>
      <c r="AN104" s="7">
        <f t="shared" si="38"/>
        <v>0.1608689528483318</v>
      </c>
      <c r="AO104" s="7">
        <f t="shared" si="38"/>
        <v>0.15969676730028093</v>
      </c>
      <c r="AP104" s="7">
        <f t="shared" si="38"/>
        <v>0.18255965025978504</v>
      </c>
      <c r="AQ104" s="7">
        <f t="shared" si="38"/>
        <v>0.17127863985009606</v>
      </c>
      <c r="AR104" s="7">
        <f t="shared" si="38"/>
        <v>0.17695577274178653</v>
      </c>
      <c r="AS104" s="7">
        <f t="shared" si="38"/>
        <v>0.18255965025978504</v>
      </c>
      <c r="AT104" s="7">
        <f t="shared" si="38"/>
        <v>0.15969676730028093</v>
      </c>
      <c r="AU104" s="7">
        <f t="shared" si="38"/>
        <v>0.2042788999530214</v>
      </c>
      <c r="AV104" s="7">
        <f t="shared" si="38"/>
        <v>0.18255965025978504</v>
      </c>
      <c r="AW104" s="7">
        <f t="shared" si="38"/>
        <v>0.19895006644795443</v>
      </c>
      <c r="AX104" s="7">
        <f t="shared" si="38"/>
        <v>0.18255965025978504</v>
      </c>
      <c r="AY104" s="7">
        <f t="shared" si="38"/>
        <v>0.12424942222578372</v>
      </c>
      <c r="AZ104" s="7">
        <f t="shared" si="38"/>
        <v>0.17127863985009606</v>
      </c>
      <c r="BA104" s="7">
        <f t="shared" si="38"/>
        <v>0.19355503456124823</v>
      </c>
      <c r="BB104" s="7">
        <f t="shared" si="38"/>
        <v>0.15969676730028093</v>
      </c>
      <c r="BC104" s="7">
        <f t="shared" si="38"/>
        <v>0.16552631096100479</v>
      </c>
      <c r="BD104" s="7">
        <f t="shared" si="38"/>
        <v>0.18478111025374333</v>
      </c>
      <c r="BE104" s="7">
        <f t="shared" si="38"/>
        <v>0.18255965025978504</v>
      </c>
      <c r="BF104" s="7">
        <f t="shared" si="38"/>
        <v>0.18809213885974607</v>
      </c>
      <c r="BG104" s="7">
        <f t="shared" si="38"/>
        <v>0.14779754400057321</v>
      </c>
      <c r="BH104" s="7">
        <f t="shared" si="38"/>
        <v>0.18809213885974607</v>
      </c>
      <c r="BI104" s="7">
        <f t="shared" si="38"/>
        <v>0.17127863985009606</v>
      </c>
      <c r="BJ104" s="7">
        <f t="shared" si="38"/>
        <v>0.17127863985009606</v>
      </c>
      <c r="BK104" s="7">
        <f t="shared" si="38"/>
        <v>0.17127863985009606</v>
      </c>
      <c r="BL104" s="7">
        <f t="shared" si="38"/>
        <v>0.2042788999530214</v>
      </c>
      <c r="BM104" s="7">
        <f t="shared" si="38"/>
        <v>0.14779754400057321</v>
      </c>
      <c r="BN104" s="7">
        <f t="shared" si="38"/>
        <v>0.14779754400057321</v>
      </c>
      <c r="BO104" s="7">
        <f t="shared" si="38"/>
        <v>0.17127863985009606</v>
      </c>
    </row>
    <row r="105" spans="1:68">
      <c r="A105" s="31">
        <f t="shared" si="39"/>
        <v>1.4046733913310061</v>
      </c>
      <c r="B105" s="2">
        <v>4</v>
      </c>
      <c r="C105" s="7">
        <f t="shared" si="37"/>
        <v>0.16352833273598888</v>
      </c>
      <c r="D105" s="7">
        <f t="shared" si="37"/>
        <v>0.16352833273598888</v>
      </c>
      <c r="E105" s="7">
        <f t="shared" si="37"/>
        <v>0.13939465301926957</v>
      </c>
      <c r="F105" s="7">
        <f t="shared" si="37"/>
        <v>0.186391215695493</v>
      </c>
      <c r="G105" s="7">
        <f t="shared" si="37"/>
        <v>0.14555496172408788</v>
      </c>
      <c r="H105" s="7">
        <f t="shared" si="37"/>
        <v>0.12680552571124903</v>
      </c>
      <c r="I105" s="7">
        <f t="shared" si="37"/>
        <v>0.186391215695493</v>
      </c>
      <c r="J105" s="7">
        <f t="shared" si="37"/>
        <v>0.186391215695493</v>
      </c>
      <c r="K105" s="7">
        <f t="shared" si="40"/>
        <v>0.16935787639671274</v>
      </c>
      <c r="L105" s="7">
        <f t="shared" si="38"/>
        <v>0.17511020528580401</v>
      </c>
      <c r="M105" s="7">
        <f t="shared" si="38"/>
        <v>0.16935787639671274</v>
      </c>
      <c r="N105" s="7">
        <f>LOG10(N92)-$A105</f>
        <v>0.186391215695493</v>
      </c>
      <c r="O105" s="7">
        <f t="shared" si="38"/>
        <v>0.19738659999695618</v>
      </c>
      <c r="P105" s="7">
        <f t="shared" si="38"/>
        <v>0.16352833273598888</v>
      </c>
      <c r="Q105" s="7">
        <f t="shared" si="38"/>
        <v>0.16352833273598888</v>
      </c>
      <c r="R105" s="7">
        <f t="shared" si="38"/>
        <v>0.18078733817749448</v>
      </c>
      <c r="S105" s="7">
        <f t="shared" si="38"/>
        <v>0.14186927214712486</v>
      </c>
      <c r="T105" s="7">
        <f t="shared" si="38"/>
        <v>0.15162910943628116</v>
      </c>
      <c r="U105" s="7">
        <f t="shared" si="38"/>
        <v>0.17511020528580401</v>
      </c>
      <c r="V105" s="7">
        <f t="shared" si="38"/>
        <v>0.12680552571124903</v>
      </c>
      <c r="W105" s="7">
        <f t="shared" si="38"/>
        <v>0.186391215695493</v>
      </c>
      <c r="X105" s="7">
        <f t="shared" si="38"/>
        <v>0.17511020528580401</v>
      </c>
      <c r="Y105" s="7">
        <f t="shared" si="38"/>
        <v>0.14186927214712486</v>
      </c>
      <c r="Z105" s="7">
        <f t="shared" si="38"/>
        <v>0.186391215695493</v>
      </c>
      <c r="AA105" s="7">
        <f t="shared" si="38"/>
        <v>0.186391215695493</v>
      </c>
      <c r="AB105" s="7">
        <f t="shared" si="38"/>
        <v>0.17511020528580401</v>
      </c>
      <c r="AC105" s="7">
        <f t="shared" si="38"/>
        <v>0.15162910943628116</v>
      </c>
      <c r="AD105" s="7">
        <f t="shared" si="38"/>
        <v>0.17511020528580401</v>
      </c>
      <c r="AE105" s="7">
        <f t="shared" si="38"/>
        <v>0.13939465301926957</v>
      </c>
      <c r="AF105" s="7"/>
      <c r="AG105" s="7"/>
      <c r="AH105" s="7">
        <f t="shared" si="38"/>
        <v>0.15761947312546853</v>
      </c>
      <c r="AI105" s="7">
        <f t="shared" si="38"/>
        <v>0.16352833273598888</v>
      </c>
      <c r="AJ105" s="7">
        <f t="shared" si="38"/>
        <v>0.17511020528580401</v>
      </c>
      <c r="AK105" s="7">
        <f t="shared" si="38"/>
        <v>0.17511020528580401</v>
      </c>
      <c r="AL105" s="7">
        <f t="shared" si="38"/>
        <v>0.17511020528580401</v>
      </c>
      <c r="AM105" s="7">
        <f t="shared" si="38"/>
        <v>0.12680552571124903</v>
      </c>
      <c r="AN105" s="7">
        <f t="shared" si="38"/>
        <v>0.16935787639671274</v>
      </c>
      <c r="AO105" s="7">
        <f t="shared" si="38"/>
        <v>0.15162910943628116</v>
      </c>
      <c r="AP105" s="7">
        <f t="shared" si="38"/>
        <v>0.17511020528580401</v>
      </c>
      <c r="AQ105" s="7">
        <f t="shared" si="38"/>
        <v>0.16352833273598888</v>
      </c>
      <c r="AR105" s="7"/>
      <c r="AS105" s="7">
        <f t="shared" si="38"/>
        <v>0.16352833273598888</v>
      </c>
      <c r="AT105" s="7">
        <f t="shared" si="38"/>
        <v>0.16586954855089142</v>
      </c>
      <c r="AU105" s="7">
        <f t="shared" si="38"/>
        <v>0.17511020528580401</v>
      </c>
      <c r="AV105" s="7">
        <f t="shared" si="38"/>
        <v>0.16352833273598888</v>
      </c>
      <c r="AW105" s="7">
        <f t="shared" si="38"/>
        <v>0.16935787639671274</v>
      </c>
      <c r="AX105" s="7">
        <f t="shared" si="38"/>
        <v>0.16352833273598888</v>
      </c>
      <c r="AY105" s="7">
        <f t="shared" si="38"/>
        <v>0.13690585261557486</v>
      </c>
      <c r="AZ105" s="7">
        <f t="shared" si="38"/>
        <v>0.20811046538872935</v>
      </c>
      <c r="BA105" s="7">
        <f t="shared" si="38"/>
        <v>0.17281840850621921</v>
      </c>
      <c r="BB105" s="7">
        <f t="shared" si="38"/>
        <v>0.15283381057465184</v>
      </c>
      <c r="BC105" s="7">
        <f t="shared" si="38"/>
        <v>0.15162910943628116</v>
      </c>
      <c r="BD105" s="7">
        <f t="shared" si="38"/>
        <v>0.15162910943628116</v>
      </c>
      <c r="BE105" s="7">
        <f t="shared" si="38"/>
        <v>0.15162910943628116</v>
      </c>
      <c r="BF105" s="7">
        <f t="shared" si="38"/>
        <v>0.19192370429545402</v>
      </c>
      <c r="BG105" s="7">
        <f t="shared" si="38"/>
        <v>0.12680552571124903</v>
      </c>
      <c r="BH105" s="7">
        <f t="shared" si="38"/>
        <v>0.15162910943628116</v>
      </c>
      <c r="BI105" s="7">
        <f t="shared" si="38"/>
        <v>0.16352833273598888</v>
      </c>
      <c r="BJ105" s="7">
        <f t="shared" si="38"/>
        <v>0.16935787639671274</v>
      </c>
      <c r="BK105" s="7">
        <f t="shared" si="38"/>
        <v>0.17511020528580401</v>
      </c>
      <c r="BL105" s="7">
        <f t="shared" si="38"/>
        <v>0.16352833273598888</v>
      </c>
      <c r="BM105" s="7">
        <f t="shared" si="38"/>
        <v>0.13939465301926957</v>
      </c>
      <c r="BN105" s="7">
        <f t="shared" si="38"/>
        <v>0.13939465301926957</v>
      </c>
      <c r="BO105" s="7">
        <f t="shared" si="38"/>
        <v>0.13939465301926957</v>
      </c>
    </row>
    <row r="106" spans="1:68">
      <c r="A106" s="31">
        <f t="shared" si="39"/>
        <v>1.6009048617738804</v>
      </c>
      <c r="B106" s="2">
        <v>5</v>
      </c>
      <c r="C106" s="7">
        <f t="shared" si="37"/>
        <v>0.16994714986826387</v>
      </c>
      <c r="D106" s="7"/>
      <c r="E106" s="7">
        <f t="shared" si="37"/>
        <v>0.17724638860976327</v>
      </c>
      <c r="F106" s="7">
        <f t="shared" si="37"/>
        <v>0.18442497323688678</v>
      </c>
      <c r="G106" s="7">
        <f t="shared" si="37"/>
        <v>0.16252313178905697</v>
      </c>
      <c r="H106" s="7">
        <f t="shared" si="37"/>
        <v>0.16252313178905697</v>
      </c>
      <c r="I106" s="7">
        <f t="shared" si="37"/>
        <v>0.19148682772437353</v>
      </c>
      <c r="J106" s="7">
        <f t="shared" si="37"/>
        <v>0.13945782772036353</v>
      </c>
      <c r="K106" s="7"/>
      <c r="L106" s="7">
        <f t="shared" si="38"/>
        <v>0.16252313178905697</v>
      </c>
      <c r="M106" s="7">
        <f t="shared" si="38"/>
        <v>0.16252313178905697</v>
      </c>
      <c r="N106" s="7">
        <f>LOG10(N93)-$A106</f>
        <v>0.1472831652323201</v>
      </c>
      <c r="O106" s="7">
        <f t="shared" si="38"/>
        <v>0.20527511221000672</v>
      </c>
      <c r="P106" s="7">
        <f t="shared" si="38"/>
        <v>0.20186886351809541</v>
      </c>
      <c r="Q106" s="7">
        <f t="shared" si="38"/>
        <v>0.13945782772036353</v>
      </c>
      <c r="R106" s="7">
        <f t="shared" si="38"/>
        <v>0.16252313178905697</v>
      </c>
      <c r="S106" s="7">
        <f t="shared" si="38"/>
        <v>0.16252313178905697</v>
      </c>
      <c r="T106" s="7">
        <f t="shared" si="38"/>
        <v>0.17724638860976327</v>
      </c>
      <c r="U106" s="7">
        <f t="shared" si="38"/>
        <v>0.16994714986826387</v>
      </c>
      <c r="V106" s="7">
        <f t="shared" si="38"/>
        <v>0.16994714986826387</v>
      </c>
      <c r="W106" s="7">
        <f t="shared" si="38"/>
        <v>0.18442497323688678</v>
      </c>
      <c r="X106" s="7">
        <f t="shared" si="38"/>
        <v>0.19148682772437353</v>
      </c>
      <c r="Y106" s="7"/>
      <c r="Z106" s="7">
        <f t="shared" si="38"/>
        <v>0.17724638860976327</v>
      </c>
      <c r="AA106" s="7">
        <f t="shared" si="38"/>
        <v>0.16252313178905697</v>
      </c>
      <c r="AB106" s="7">
        <f t="shared" si="38"/>
        <v>0.17724638860976327</v>
      </c>
      <c r="AC106" s="7">
        <f t="shared" si="38"/>
        <v>0.17724638860976327</v>
      </c>
      <c r="AD106" s="7">
        <f t="shared" si="38"/>
        <v>0.19148682772437353</v>
      </c>
      <c r="AE106" s="7">
        <f t="shared" si="38"/>
        <v>0.17724638860976327</v>
      </c>
      <c r="AF106" s="7">
        <f t="shared" si="38"/>
        <v>0.1549699938986111</v>
      </c>
      <c r="AG106" s="7">
        <f t="shared" si="38"/>
        <v>0.17724638860976327</v>
      </c>
      <c r="AH106" s="7">
        <f t="shared" si="38"/>
        <v>0.13148889804908825</v>
      </c>
      <c r="AI106" s="7"/>
      <c r="AJ106" s="7"/>
      <c r="AK106" s="7"/>
      <c r="AL106" s="7">
        <f t="shared" si="38"/>
        <v>0.1549699938986111</v>
      </c>
      <c r="AM106" s="7"/>
      <c r="AN106" s="7">
        <f t="shared" si="38"/>
        <v>0.16994714986826387</v>
      </c>
      <c r="AO106" s="7"/>
      <c r="AP106" s="7">
        <f t="shared" si="38"/>
        <v>0.18442497323688678</v>
      </c>
      <c r="AQ106" s="7">
        <f t="shared" si="38"/>
        <v>0.19843568767970132</v>
      </c>
      <c r="AR106" s="7"/>
      <c r="AS106" s="7"/>
      <c r="AT106" s="7">
        <f t="shared" si="38"/>
        <v>0.18442497323688678</v>
      </c>
      <c r="AU106" s="7">
        <f t="shared" si="38"/>
        <v>0.18442497323688678</v>
      </c>
      <c r="AV106" s="7"/>
      <c r="AW106" s="7"/>
      <c r="AX106" s="7">
        <f t="shared" si="38"/>
        <v>0.16252313178905697</v>
      </c>
      <c r="AY106" s="7">
        <f t="shared" si="38"/>
        <v>0.1549699938986111</v>
      </c>
      <c r="AZ106" s="7">
        <f t="shared" si="38"/>
        <v>0.16252313178905697</v>
      </c>
      <c r="BA106" s="7">
        <f t="shared" si="38"/>
        <v>0.16994714986826387</v>
      </c>
      <c r="BB106" s="7">
        <f t="shared" si="38"/>
        <v>0.16252313178905697</v>
      </c>
      <c r="BC106" s="7">
        <f t="shared" si="38"/>
        <v>0.16625100430830009</v>
      </c>
      <c r="BD106" s="7">
        <f t="shared" si="38"/>
        <v>0.21200849486897511</v>
      </c>
      <c r="BE106" s="7"/>
      <c r="BF106" s="7">
        <f t="shared" si="38"/>
        <v>0.19148682772437353</v>
      </c>
      <c r="BG106" s="7">
        <f t="shared" si="38"/>
        <v>0.17724638860976327</v>
      </c>
      <c r="BH106" s="7">
        <f t="shared" si="38"/>
        <v>0.17724638860976327</v>
      </c>
      <c r="BI106" s="7"/>
      <c r="BJ106" s="7">
        <f t="shared" si="38"/>
        <v>0.1549699938986111</v>
      </c>
      <c r="BK106" s="7">
        <f t="shared" si="38"/>
        <v>0.19843568767970132</v>
      </c>
      <c r="BL106" s="7">
        <f t="shared" si="38"/>
        <v>0.16252313178905697</v>
      </c>
      <c r="BM106" s="7">
        <f t="shared" si="38"/>
        <v>0.14338812134879597</v>
      </c>
      <c r="BN106" s="7">
        <f t="shared" si="38"/>
        <v>0.1472831652323201</v>
      </c>
      <c r="BO106" s="7">
        <f t="shared" si="38"/>
        <v>0.17724638860976327</v>
      </c>
    </row>
    <row r="107" spans="1:68">
      <c r="A107" s="31">
        <f t="shared" si="39"/>
        <v>1.5389951114765692</v>
      </c>
      <c r="B107" s="2">
        <v>6</v>
      </c>
      <c r="C107" s="7">
        <f t="shared" si="37"/>
        <v>0.14224612589901797</v>
      </c>
      <c r="D107" s="7">
        <f t="shared" si="37"/>
        <v>0.15997489285944955</v>
      </c>
      <c r="E107" s="7">
        <f t="shared" si="37"/>
        <v>0.15997489285944955</v>
      </c>
      <c r="F107" s="7">
        <f t="shared" si="37"/>
        <v>0.15997489285944955</v>
      </c>
      <c r="G107" s="7">
        <f t="shared" si="37"/>
        <v>0.15997489285944955</v>
      </c>
      <c r="H107" s="7">
        <f t="shared" si="37"/>
        <v>0.14224612589901797</v>
      </c>
      <c r="I107" s="7">
        <f t="shared" si="37"/>
        <v>0.16857506462136707</v>
      </c>
      <c r="J107" s="7">
        <f t="shared" si="37"/>
        <v>0.15120096855194443</v>
      </c>
      <c r="K107" s="7">
        <f t="shared" si="40"/>
        <v>0.15120096855194443</v>
      </c>
      <c r="L107" s="7">
        <f t="shared" si="38"/>
        <v>0.16857506462136707</v>
      </c>
      <c r="M107" s="7">
        <f t="shared" si="38"/>
        <v>0.16857506462136707</v>
      </c>
      <c r="N107" s="7"/>
      <c r="O107" s="7">
        <f t="shared" si="38"/>
        <v>0.18528075812421974</v>
      </c>
      <c r="P107" s="7">
        <f t="shared" si="38"/>
        <v>0.1811641919293876</v>
      </c>
      <c r="Q107" s="7">
        <f t="shared" si="38"/>
        <v>0.13310274645914832</v>
      </c>
      <c r="R107" s="7">
        <f t="shared" si="38"/>
        <v>0.14224612589901797</v>
      </c>
      <c r="S107" s="7">
        <f t="shared" si="38"/>
        <v>0.13769849814829738</v>
      </c>
      <c r="T107" s="7">
        <f t="shared" si="38"/>
        <v>0.15997489285944955</v>
      </c>
      <c r="U107" s="7">
        <f t="shared" si="38"/>
        <v>0.15997489285944955</v>
      </c>
      <c r="V107" s="7">
        <f t="shared" si="38"/>
        <v>0.15120096855194443</v>
      </c>
      <c r="W107" s="7">
        <f t="shared" si="38"/>
        <v>0.15120096855194443</v>
      </c>
      <c r="X107" s="7">
        <f t="shared" si="38"/>
        <v>0.16857506462136707</v>
      </c>
      <c r="Y107" s="7"/>
      <c r="Z107" s="7">
        <f t="shared" si="38"/>
        <v>0.17867539152569289</v>
      </c>
      <c r="AA107" s="7">
        <f t="shared" si="38"/>
        <v>0.14224612589901797</v>
      </c>
      <c r="AB107" s="7">
        <f t="shared" si="38"/>
        <v>0.16857506462136707</v>
      </c>
      <c r="AC107" s="7">
        <f t="shared" si="38"/>
        <v>0.14224612589901797</v>
      </c>
      <c r="AD107" s="7">
        <f t="shared" si="38"/>
        <v>0.17281211756462178</v>
      </c>
      <c r="AE107" s="7"/>
      <c r="AF107" s="7">
        <f t="shared" si="38"/>
        <v>0.14224612589901797</v>
      </c>
      <c r="AG107" s="7">
        <f t="shared" si="38"/>
        <v>0.14224612589901797</v>
      </c>
      <c r="AH107" s="7">
        <f t="shared" si="38"/>
        <v>0.12376272020500489</v>
      </c>
      <c r="AI107" s="7"/>
      <c r="AJ107" s="7"/>
      <c r="AK107" s="7">
        <f t="shared" si="38"/>
        <v>0.19339864834639942</v>
      </c>
      <c r="AL107" s="7">
        <f t="shared" si="38"/>
        <v>0.15120096855194443</v>
      </c>
      <c r="AM107" s="7"/>
      <c r="AN107" s="7">
        <f t="shared" si="38"/>
        <v>0.14674662712569453</v>
      </c>
      <c r="AO107" s="7">
        <f t="shared" si="38"/>
        <v>0.12376272020500489</v>
      </c>
      <c r="AP107" s="7">
        <f t="shared" si="38"/>
        <v>0.13769849814829738</v>
      </c>
      <c r="AQ107" s="7">
        <f t="shared" si="38"/>
        <v>0.17700823215823003</v>
      </c>
      <c r="AR107" s="7"/>
      <c r="AS107" s="7"/>
      <c r="AT107" s="7">
        <f t="shared" si="38"/>
        <v>0.14674662712569453</v>
      </c>
      <c r="AU107" s="7">
        <f t="shared" si="38"/>
        <v>0.15120096855194443</v>
      </c>
      <c r="AV107" s="7"/>
      <c r="AW107" s="7"/>
      <c r="AX107" s="7">
        <f t="shared" si="38"/>
        <v>0.14224612589901797</v>
      </c>
      <c r="AY107" s="7">
        <f t="shared" si="38"/>
        <v>0.12376272020500489</v>
      </c>
      <c r="AZ107" s="7">
        <f t="shared" si="38"/>
        <v>0.15561008745699945</v>
      </c>
      <c r="BA107" s="7">
        <f t="shared" si="38"/>
        <v>0.15120096855194443</v>
      </c>
      <c r="BB107" s="7">
        <f t="shared" si="38"/>
        <v>0.15120096855194443</v>
      </c>
      <c r="BC107" s="7">
        <f t="shared" si="38"/>
        <v>0.15120096855194443</v>
      </c>
      <c r="BD107" s="7">
        <f t="shared" si="38"/>
        <v>0.19339864834639942</v>
      </c>
      <c r="BE107" s="7"/>
      <c r="BF107" s="7"/>
      <c r="BG107" s="7">
        <f t="shared" ref="L107:BO112" si="41">LOG10(BG94)-$A107</f>
        <v>0.13310274645914832</v>
      </c>
      <c r="BH107" s="7">
        <f t="shared" si="41"/>
        <v>0.15120096855194443</v>
      </c>
      <c r="BI107" s="7">
        <f t="shared" si="41"/>
        <v>0.14674662712569453</v>
      </c>
      <c r="BJ107" s="7">
        <f t="shared" si="41"/>
        <v>0.12376272020500489</v>
      </c>
      <c r="BK107" s="7"/>
      <c r="BL107" s="7">
        <f t="shared" si="41"/>
        <v>0.14224612589901797</v>
      </c>
      <c r="BM107" s="7">
        <f t="shared" si="41"/>
        <v>0.10445756500961823</v>
      </c>
      <c r="BN107" s="7">
        <f t="shared" si="41"/>
        <v>0.12376272020500489</v>
      </c>
      <c r="BO107" s="7">
        <f t="shared" si="41"/>
        <v>0.13310274645914832</v>
      </c>
    </row>
    <row r="108" spans="1:68">
      <c r="A108" s="31">
        <f t="shared" si="39"/>
        <v>1.5841544735279647</v>
      </c>
      <c r="B108" s="2">
        <v>10</v>
      </c>
      <c r="C108" s="7">
        <f t="shared" si="37"/>
        <v>0.15620821596627921</v>
      </c>
      <c r="D108" s="7">
        <f t="shared" si="37"/>
        <v>0.16403355347823578</v>
      </c>
      <c r="E108" s="7">
        <f t="shared" si="37"/>
        <v>0.14823928629500394</v>
      </c>
      <c r="F108" s="7">
        <f t="shared" si="37"/>
        <v>0.17172038214452678</v>
      </c>
      <c r="G108" s="7">
        <f t="shared" si="37"/>
        <v>0.14012139607282426</v>
      </c>
      <c r="H108" s="7">
        <f t="shared" si="37"/>
        <v>0.13184887010683455</v>
      </c>
      <c r="I108" s="7">
        <f t="shared" si="37"/>
        <v>0.16403355347823578</v>
      </c>
      <c r="J108" s="7">
        <f t="shared" si="37"/>
        <v>0.12341570256997159</v>
      </c>
      <c r="K108" s="7">
        <f t="shared" si="40"/>
        <v>0.16403355347823578</v>
      </c>
      <c r="L108" s="7">
        <f t="shared" si="41"/>
        <v>0.15620821596627921</v>
      </c>
      <c r="M108" s="7">
        <f t="shared" si="41"/>
        <v>0.14823928629500394</v>
      </c>
      <c r="N108" s="7"/>
      <c r="O108" s="7">
        <f t="shared" si="41"/>
        <v>0.19399677685567895</v>
      </c>
      <c r="P108" s="7">
        <f t="shared" si="41"/>
        <v>0.18669753811417955</v>
      </c>
      <c r="Q108" s="7">
        <f t="shared" si="41"/>
        <v>0.12341570256997159</v>
      </c>
      <c r="R108" s="7">
        <f t="shared" si="41"/>
        <v>0.14012139607282426</v>
      </c>
      <c r="S108" s="7">
        <f t="shared" si="41"/>
        <v>0.13184887010683455</v>
      </c>
      <c r="T108" s="7">
        <f t="shared" si="41"/>
        <v>0.12511548744786616</v>
      </c>
      <c r="U108" s="7">
        <f t="shared" si="41"/>
        <v>0.15620821596627921</v>
      </c>
      <c r="V108" s="7">
        <f t="shared" si="41"/>
        <v>0.17172038214452678</v>
      </c>
      <c r="W108" s="7">
        <f t="shared" si="41"/>
        <v>0.14823928629500394</v>
      </c>
      <c r="X108" s="7">
        <f t="shared" si="41"/>
        <v>0.14012139607282426</v>
      </c>
      <c r="Y108" s="7">
        <f t="shared" si="41"/>
        <v>0.14012139607282426</v>
      </c>
      <c r="Z108" s="7">
        <f t="shared" si="41"/>
        <v>0.18669753811417955</v>
      </c>
      <c r="AA108" s="7">
        <f t="shared" si="41"/>
        <v>0.14823928629500394</v>
      </c>
      <c r="AB108" s="7">
        <f t="shared" si="41"/>
        <v>0.17551337116166588</v>
      </c>
      <c r="AC108" s="7">
        <f t="shared" si="41"/>
        <v>0.14823928629500394</v>
      </c>
      <c r="AD108" s="7">
        <f t="shared" si="41"/>
        <v>0.17172038214452678</v>
      </c>
      <c r="AE108" s="7"/>
      <c r="AF108" s="7"/>
      <c r="AG108" s="7"/>
      <c r="AH108" s="7"/>
      <c r="AI108" s="7">
        <f t="shared" si="41"/>
        <v>0.16013850959471165</v>
      </c>
      <c r="AJ108" s="7"/>
      <c r="AK108" s="7"/>
      <c r="AL108" s="7"/>
      <c r="AM108" s="7">
        <f t="shared" si="41"/>
        <v>0.14012139607282426</v>
      </c>
      <c r="AN108" s="7">
        <f t="shared" si="41"/>
        <v>0.15224202874867787</v>
      </c>
      <c r="AO108" s="7"/>
      <c r="AP108" s="7">
        <f t="shared" si="41"/>
        <v>0.16403355347823578</v>
      </c>
      <c r="AQ108" s="7"/>
      <c r="AR108" s="7">
        <f t="shared" si="41"/>
        <v>0.16403355347823578</v>
      </c>
      <c r="AS108" s="7">
        <f t="shared" si="41"/>
        <v>0.17927352003497266</v>
      </c>
      <c r="AT108" s="7"/>
      <c r="AU108" s="7">
        <f t="shared" si="41"/>
        <v>0.16403355347823578</v>
      </c>
      <c r="AV108" s="7">
        <f t="shared" si="41"/>
        <v>0.17927352003497266</v>
      </c>
      <c r="AW108" s="7">
        <f t="shared" si="41"/>
        <v>0.16013850959471165</v>
      </c>
      <c r="AX108" s="7">
        <f t="shared" si="41"/>
        <v>0.14823928629500394</v>
      </c>
      <c r="AY108" s="7">
        <f t="shared" si="41"/>
        <v>0.10604160650054895</v>
      </c>
      <c r="AZ108" s="7">
        <f t="shared" si="41"/>
        <v>0.14012139607282426</v>
      </c>
      <c r="BA108" s="7">
        <f t="shared" si="41"/>
        <v>0.15620821596627921</v>
      </c>
      <c r="BB108" s="7">
        <f t="shared" si="41"/>
        <v>0.16013850959471165</v>
      </c>
      <c r="BC108" s="7">
        <f t="shared" si="41"/>
        <v>0.14012139607282426</v>
      </c>
      <c r="BD108" s="7">
        <f t="shared" si="41"/>
        <v>0.16789397429147379</v>
      </c>
      <c r="BE108" s="7">
        <f t="shared" si="41"/>
        <v>0.14012139607282426</v>
      </c>
      <c r="BF108" s="7"/>
      <c r="BG108" s="7">
        <f t="shared" si="41"/>
        <v>0.10604160650054895</v>
      </c>
      <c r="BH108" s="7">
        <f t="shared" si="41"/>
        <v>0.14012139607282426</v>
      </c>
      <c r="BI108" s="7">
        <f t="shared" si="41"/>
        <v>0.14419930849326379</v>
      </c>
      <c r="BJ108" s="7">
        <f t="shared" si="41"/>
        <v>0.1191369045906967</v>
      </c>
      <c r="BK108" s="7"/>
      <c r="BL108" s="7">
        <f t="shared" si="41"/>
        <v>0.17172038214452678</v>
      </c>
      <c r="BM108" s="7"/>
      <c r="BN108" s="7">
        <f t="shared" si="41"/>
        <v>0.13184887010683455</v>
      </c>
      <c r="BO108" s="7">
        <f t="shared" si="41"/>
        <v>0.14419930849326379</v>
      </c>
    </row>
    <row r="109" spans="1:68">
      <c r="A109" s="31">
        <f t="shared" si="39"/>
        <v>1.5751878449276611</v>
      </c>
      <c r="B109" s="2">
        <v>11</v>
      </c>
      <c r="C109" s="7">
        <f t="shared" si="37"/>
        <v>0.16517484456658282</v>
      </c>
      <c r="D109" s="7">
        <f t="shared" si="37"/>
        <v>0.16517484456658282</v>
      </c>
      <c r="E109" s="7">
        <f t="shared" si="37"/>
        <v>0.16910513819501527</v>
      </c>
      <c r="F109" s="7">
        <f t="shared" si="37"/>
        <v>0.18824014863527627</v>
      </c>
      <c r="G109" s="7">
        <f t="shared" si="37"/>
        <v>0.15720591489530755</v>
      </c>
      <c r="H109" s="7">
        <f t="shared" si="37"/>
        <v>0.15720591489530755</v>
      </c>
      <c r="I109" s="7">
        <f t="shared" si="37"/>
        <v>0.1730001820785394</v>
      </c>
      <c r="J109" s="7">
        <f t="shared" si="37"/>
        <v>0.15153936409891111</v>
      </c>
      <c r="K109" s="7">
        <f t="shared" si="40"/>
        <v>0.1730001820785394</v>
      </c>
      <c r="L109" s="7">
        <f t="shared" si="41"/>
        <v>0.1730001820785394</v>
      </c>
      <c r="M109" s="7"/>
      <c r="N109" s="7"/>
      <c r="O109" s="7">
        <f t="shared" si="41"/>
        <v>0.20296340545598257</v>
      </c>
      <c r="P109" s="7">
        <f t="shared" si="41"/>
        <v>0.1806870107448304</v>
      </c>
      <c r="Q109" s="7">
        <f t="shared" si="41"/>
        <v>0.14081549870713816</v>
      </c>
      <c r="R109" s="7">
        <f t="shared" si="41"/>
        <v>0.16517484456658282</v>
      </c>
      <c r="S109" s="7">
        <f t="shared" si="41"/>
        <v>0.14908802467312787</v>
      </c>
      <c r="T109" s="7">
        <f t="shared" si="41"/>
        <v>0.15961198466118587</v>
      </c>
      <c r="U109" s="7">
        <f t="shared" si="41"/>
        <v>0.1806870107448304</v>
      </c>
      <c r="V109" s="7">
        <f t="shared" si="41"/>
        <v>0.1730001820785394</v>
      </c>
      <c r="W109" s="7">
        <f t="shared" si="41"/>
        <v>0.1806870107448304</v>
      </c>
      <c r="X109" s="7">
        <f t="shared" si="41"/>
        <v>0.18824014863527627</v>
      </c>
      <c r="Y109" s="7">
        <f t="shared" si="41"/>
        <v>0.14908802467312787</v>
      </c>
      <c r="Z109" s="7">
        <f t="shared" si="41"/>
        <v>0.18824014863527627</v>
      </c>
      <c r="AA109" s="7">
        <f t="shared" si="41"/>
        <v>0.1806870107448304</v>
      </c>
      <c r="AB109" s="7">
        <f t="shared" si="41"/>
        <v>0.1806870107448304</v>
      </c>
      <c r="AC109" s="7">
        <f t="shared" si="41"/>
        <v>0.15720591489530755</v>
      </c>
      <c r="AD109" s="7">
        <f t="shared" si="41"/>
        <v>0.18447999976196949</v>
      </c>
      <c r="AE109" s="7"/>
      <c r="AF109" s="7"/>
      <c r="AG109" s="7"/>
      <c r="AH109" s="7"/>
      <c r="AI109" s="7">
        <f t="shared" si="41"/>
        <v>0.18824014863527627</v>
      </c>
      <c r="AJ109" s="7"/>
      <c r="AK109" s="7"/>
      <c r="AL109" s="7"/>
      <c r="AM109" s="7">
        <f t="shared" si="41"/>
        <v>0.1730001820785394</v>
      </c>
      <c r="AN109" s="7">
        <f t="shared" si="41"/>
        <v>0.16517484456658282</v>
      </c>
      <c r="AO109" s="7"/>
      <c r="AP109" s="7">
        <f t="shared" si="41"/>
        <v>0.1806870107448304</v>
      </c>
      <c r="AQ109" s="7"/>
      <c r="AR109" s="7">
        <f t="shared" si="41"/>
        <v>0.16910513819501527</v>
      </c>
      <c r="AS109" s="7">
        <f t="shared" si="41"/>
        <v>0.18447999976196949</v>
      </c>
      <c r="AT109" s="7"/>
      <c r="AU109" s="7">
        <f t="shared" si="41"/>
        <v>0.18824014863527627</v>
      </c>
      <c r="AV109" s="7"/>
      <c r="AW109" s="7">
        <f t="shared" si="41"/>
        <v>0.19566416671448317</v>
      </c>
      <c r="AX109" s="7">
        <f t="shared" si="41"/>
        <v>0.15316593709356741</v>
      </c>
      <c r="AY109" s="7">
        <f t="shared" si="41"/>
        <v>0.14908802467312787</v>
      </c>
      <c r="AZ109" s="7">
        <f t="shared" si="41"/>
        <v>0.15720591489530755</v>
      </c>
      <c r="BA109" s="7">
        <f t="shared" si="41"/>
        <v>0.1730001820785394</v>
      </c>
      <c r="BB109" s="7">
        <f t="shared" si="41"/>
        <v>0.1806870107448304</v>
      </c>
      <c r="BC109" s="7">
        <f t="shared" si="41"/>
        <v>0.16517484456658282</v>
      </c>
      <c r="BD109" s="7">
        <f t="shared" si="41"/>
        <v>0.17686060289177741</v>
      </c>
      <c r="BE109" s="7">
        <f t="shared" si="41"/>
        <v>0.14908802467312787</v>
      </c>
      <c r="BF109" s="7"/>
      <c r="BG109" s="7">
        <f t="shared" si="41"/>
        <v>0.15720591489530755</v>
      </c>
      <c r="BH109" s="7">
        <f t="shared" si="41"/>
        <v>0.16517484456658282</v>
      </c>
      <c r="BI109" s="7">
        <f t="shared" si="41"/>
        <v>0.1730001820785394</v>
      </c>
      <c r="BJ109" s="7">
        <f t="shared" si="41"/>
        <v>0.14908802467312787</v>
      </c>
      <c r="BK109" s="7"/>
      <c r="BL109" s="7">
        <f t="shared" si="41"/>
        <v>0.19566416671448317</v>
      </c>
      <c r="BM109" s="7"/>
      <c r="BN109" s="7">
        <f t="shared" si="41"/>
        <v>0.16517484456658282</v>
      </c>
      <c r="BO109" s="7">
        <f t="shared" si="41"/>
        <v>0.14908802467312787</v>
      </c>
    </row>
    <row r="110" spans="1:68">
      <c r="A110" s="31">
        <f t="shared" si="39"/>
        <v>1.4799170548305951</v>
      </c>
      <c r="B110" s="2">
        <v>12</v>
      </c>
      <c r="C110" s="7">
        <f t="shared" si="37"/>
        <v>0.15355140074899132</v>
      </c>
      <c r="D110" s="7">
        <f t="shared" si="37"/>
        <v>0.13813104188149761</v>
      </c>
      <c r="E110" s="7"/>
      <c r="F110" s="7"/>
      <c r="G110" s="7">
        <f t="shared" si="37"/>
        <v>0.12214293649736718</v>
      </c>
      <c r="H110" s="7">
        <f t="shared" si="37"/>
        <v>0.13286680188914035</v>
      </c>
      <c r="I110" s="7">
        <f t="shared" si="37"/>
        <v>0.16353562165559232</v>
      </c>
      <c r="J110" s="7">
        <f t="shared" si="37"/>
        <v>0.13603299682580583</v>
      </c>
      <c r="K110" s="7">
        <f t="shared" si="40"/>
        <v>0.15857220212404233</v>
      </c>
      <c r="L110" s="7">
        <f t="shared" si="41"/>
        <v>0.15355140074899132</v>
      </c>
      <c r="M110" s="7">
        <f t="shared" si="41"/>
        <v>0.14333223556730545</v>
      </c>
      <c r="N110" s="7">
        <f>LOG10(N97)-$A110</f>
        <v>0.14333223556730545</v>
      </c>
      <c r="O110" s="7">
        <f t="shared" si="41"/>
        <v>0.17809434182651729</v>
      </c>
      <c r="P110" s="7"/>
      <c r="Q110" s="7">
        <f t="shared" si="41"/>
        <v>0.14333223556730545</v>
      </c>
      <c r="R110" s="7">
        <f t="shared" si="41"/>
        <v>0.13286680188914035</v>
      </c>
      <c r="S110" s="7">
        <f t="shared" si="41"/>
        <v>0.13813104188149761</v>
      </c>
      <c r="T110" s="7">
        <f t="shared" si="41"/>
        <v>0.13813104188149761</v>
      </c>
      <c r="U110" s="7">
        <f t="shared" si="41"/>
        <v>0.16353562165559232</v>
      </c>
      <c r="V110" s="7">
        <f t="shared" si="41"/>
        <v>0.15355140074899132</v>
      </c>
      <c r="W110" s="7">
        <f t="shared" si="41"/>
        <v>0.14333223556730545</v>
      </c>
      <c r="X110" s="7">
        <f t="shared" si="41"/>
        <v>0.16353562165559232</v>
      </c>
      <c r="Y110" s="7">
        <f t="shared" si="41"/>
        <v>0.13286680188914035</v>
      </c>
      <c r="Z110" s="7">
        <f t="shared" si="41"/>
        <v>0.15355140074899132</v>
      </c>
      <c r="AA110" s="7">
        <f t="shared" si="41"/>
        <v>0.16353562165559232</v>
      </c>
      <c r="AB110" s="7">
        <f t="shared" si="41"/>
        <v>0.15857220212404233</v>
      </c>
      <c r="AC110" s="7">
        <f t="shared" si="41"/>
        <v>0.14333223556730545</v>
      </c>
      <c r="AD110" s="7">
        <f t="shared" si="41"/>
        <v>0.14333223556730545</v>
      </c>
      <c r="AE110" s="7"/>
      <c r="AF110" s="7"/>
      <c r="AG110" s="7"/>
      <c r="AH110" s="7"/>
      <c r="AI110" s="7">
        <f t="shared" si="41"/>
        <v>0.13286680188914035</v>
      </c>
      <c r="AJ110" s="7">
        <f t="shared" si="41"/>
        <v>0.16353562165559232</v>
      </c>
      <c r="AK110" s="7"/>
      <c r="AL110" s="7"/>
      <c r="AM110" s="7">
        <f t="shared" si="41"/>
        <v>0.14333223556730545</v>
      </c>
      <c r="AN110" s="7">
        <f t="shared" si="41"/>
        <v>0.13286680188914035</v>
      </c>
      <c r="AO110" s="7"/>
      <c r="AP110" s="7">
        <f t="shared" si="41"/>
        <v>0.13286680188914035</v>
      </c>
      <c r="AQ110" s="7">
        <f t="shared" si="41"/>
        <v>0.14333223556730545</v>
      </c>
      <c r="AR110" s="7">
        <f t="shared" si="41"/>
        <v>0.14333223556730545</v>
      </c>
      <c r="AS110" s="7">
        <f t="shared" si="41"/>
        <v>0.13286680188914035</v>
      </c>
      <c r="AT110" s="7"/>
      <c r="AU110" s="7">
        <f t="shared" si="41"/>
        <v>0.1484718752197165</v>
      </c>
      <c r="AV110" s="7">
        <f t="shared" si="41"/>
        <v>0.17329545894474863</v>
      </c>
      <c r="AW110" s="7">
        <f t="shared" si="41"/>
        <v>0.16353562165559232</v>
      </c>
      <c r="AX110" s="7">
        <f t="shared" si="41"/>
        <v>0.15355140074899132</v>
      </c>
      <c r="AY110" s="7">
        <f t="shared" si="41"/>
        <v>0.13813104188149761</v>
      </c>
      <c r="AZ110" s="7">
        <f t="shared" si="41"/>
        <v>0.14333223556730545</v>
      </c>
      <c r="BA110" s="7">
        <f t="shared" si="41"/>
        <v>0.14333223556730545</v>
      </c>
      <c r="BB110" s="7">
        <f t="shared" si="41"/>
        <v>0.13498016120253942</v>
      </c>
      <c r="BC110" s="7"/>
      <c r="BD110" s="7">
        <f t="shared" si="41"/>
        <v>0.14333223556730545</v>
      </c>
      <c r="BE110" s="7">
        <f t="shared" si="41"/>
        <v>0.12214293649736718</v>
      </c>
      <c r="BF110" s="7"/>
      <c r="BG110" s="7">
        <f t="shared" si="41"/>
        <v>0.15355140074899132</v>
      </c>
      <c r="BH110" s="7">
        <f t="shared" si="41"/>
        <v>0.14333223556730545</v>
      </c>
      <c r="BI110" s="7">
        <f t="shared" si="41"/>
        <v>0.15355140074899132</v>
      </c>
      <c r="BJ110" s="7">
        <f t="shared" si="41"/>
        <v>0.11668004079586503</v>
      </c>
      <c r="BK110" s="7"/>
      <c r="BL110" s="7"/>
      <c r="BM110" s="7"/>
      <c r="BN110" s="7">
        <f t="shared" si="41"/>
        <v>0.111147552195904</v>
      </c>
      <c r="BO110" s="7">
        <f t="shared" si="41"/>
        <v>0.111147552195904</v>
      </c>
    </row>
    <row r="111" spans="1:68">
      <c r="A111" s="31">
        <f t="shared" si="39"/>
        <v>1.374977343896719</v>
      </c>
      <c r="B111" s="2">
        <v>13</v>
      </c>
      <c r="C111" s="7">
        <f t="shared" si="37"/>
        <v>0.14353659598116852</v>
      </c>
      <c r="D111" s="7">
        <f t="shared" si="37"/>
        <v>0.13287852779911202</v>
      </c>
      <c r="E111" s="7"/>
      <c r="F111" s="7">
        <f t="shared" si="37"/>
        <v>0.14353659598116852</v>
      </c>
      <c r="G111" s="7">
        <f t="shared" si="37"/>
        <v>0.11638434993755364</v>
      </c>
      <c r="H111" s="7">
        <f t="shared" si="37"/>
        <v>0.14353659598116852</v>
      </c>
      <c r="I111" s="7">
        <f t="shared" si="37"/>
        <v>0.15650157314553614</v>
      </c>
      <c r="J111" s="7">
        <f t="shared" si="37"/>
        <v>0.12056699364972956</v>
      </c>
      <c r="K111" s="7">
        <f t="shared" si="40"/>
        <v>0.14353659598116852</v>
      </c>
      <c r="L111" s="7">
        <f t="shared" si="41"/>
        <v>0.18132515687056827</v>
      </c>
      <c r="M111" s="7">
        <f t="shared" si="41"/>
        <v>0.16284175117655519</v>
      </c>
      <c r="N111" s="7">
        <f>LOG10(N98)-$A111</f>
        <v>0.12333320989288143</v>
      </c>
      <c r="O111" s="7">
        <f t="shared" si="41"/>
        <v>0.17525100915837499</v>
      </c>
      <c r="P111" s="7">
        <f t="shared" si="41"/>
        <v>0.15650157314553614</v>
      </c>
      <c r="Q111" s="7">
        <f t="shared" si="41"/>
        <v>0.14353659598116852</v>
      </c>
      <c r="R111" s="7">
        <f t="shared" si="41"/>
        <v>0.13287852779911202</v>
      </c>
      <c r="S111" s="7">
        <f t="shared" si="41"/>
        <v>0.13690601708215544</v>
      </c>
      <c r="T111" s="7">
        <f t="shared" si="41"/>
        <v>0.12333320989288143</v>
      </c>
      <c r="U111" s="7">
        <f t="shared" si="41"/>
        <v>0.13690601708215544</v>
      </c>
      <c r="V111" s="7">
        <f t="shared" si="41"/>
        <v>0.17525100915837499</v>
      </c>
      <c r="W111" s="7">
        <f t="shared" si="41"/>
        <v>0.13017263442318705</v>
      </c>
      <c r="X111" s="7">
        <f t="shared" si="41"/>
        <v>0.16909070045355667</v>
      </c>
      <c r="Y111" s="7">
        <f t="shared" si="41"/>
        <v>0.13690601708215544</v>
      </c>
      <c r="Z111" s="7">
        <f t="shared" si="41"/>
        <v>0.14353659598116852</v>
      </c>
      <c r="AA111" s="7">
        <f t="shared" si="41"/>
        <v>0.16284175117655519</v>
      </c>
      <c r="AB111" s="7">
        <f t="shared" si="41"/>
        <v>0.17156531958141197</v>
      </c>
      <c r="AC111" s="7">
        <f t="shared" si="41"/>
        <v>0.14616073980731725</v>
      </c>
      <c r="AD111" s="7">
        <f t="shared" si="41"/>
        <v>0.13017263442318705</v>
      </c>
      <c r="AE111" s="7"/>
      <c r="AF111" s="7"/>
      <c r="AG111" s="7"/>
      <c r="AH111" s="7"/>
      <c r="AI111" s="7">
        <f t="shared" si="41"/>
        <v>0.13152768850815311</v>
      </c>
      <c r="AJ111" s="7">
        <f t="shared" si="41"/>
        <v>0.15650157314553614</v>
      </c>
      <c r="AK111" s="7"/>
      <c r="AL111" s="7"/>
      <c r="AM111" s="7">
        <f t="shared" si="41"/>
        <v>0.14353659598116852</v>
      </c>
      <c r="AN111" s="7">
        <f t="shared" si="41"/>
        <v>0.13690601708215544</v>
      </c>
      <c r="AO111" s="7"/>
      <c r="AP111" s="7">
        <f t="shared" si="41"/>
        <v>0.13017263442318705</v>
      </c>
      <c r="AQ111" s="7">
        <f t="shared" si="41"/>
        <v>0.14353659598116852</v>
      </c>
      <c r="AR111" s="7">
        <f t="shared" si="41"/>
        <v>0.13017263442318705</v>
      </c>
      <c r="AS111" s="7">
        <f t="shared" si="41"/>
        <v>0.13017263442318705</v>
      </c>
      <c r="AT111" s="7"/>
      <c r="AU111" s="7">
        <f t="shared" si="41"/>
        <v>0.14353659598116852</v>
      </c>
      <c r="AV111" s="7">
        <f t="shared" si="41"/>
        <v>0.18132515687056827</v>
      </c>
      <c r="AW111" s="7">
        <f t="shared" si="41"/>
        <v>0.14353659598116852</v>
      </c>
      <c r="AX111" s="7">
        <f t="shared" si="41"/>
        <v>0.13017263442318705</v>
      </c>
      <c r="AY111" s="7">
        <f t="shared" si="41"/>
        <v>0.12608191832103244</v>
      </c>
      <c r="AZ111" s="7">
        <f t="shared" si="41"/>
        <v>0.15650157314553614</v>
      </c>
      <c r="BA111" s="7">
        <f t="shared" si="41"/>
        <v>0.14089649981496</v>
      </c>
      <c r="BB111" s="7">
        <f t="shared" si="41"/>
        <v>0.11638434993755364</v>
      </c>
      <c r="BC111" s="7"/>
      <c r="BD111" s="7">
        <f t="shared" si="41"/>
        <v>0.12056699364972956</v>
      </c>
      <c r="BE111" s="7">
        <f t="shared" si="41"/>
        <v>0.13017263442318705</v>
      </c>
      <c r="BF111" s="7"/>
      <c r="BG111" s="7">
        <f t="shared" si="41"/>
        <v>0.13017263442318705</v>
      </c>
      <c r="BH111" s="7">
        <f t="shared" si="41"/>
        <v>0.13017263442318705</v>
      </c>
      <c r="BI111" s="7">
        <f t="shared" si="41"/>
        <v>0.14353659598116852</v>
      </c>
      <c r="BJ111" s="7">
        <f t="shared" si="41"/>
        <v>0.11638434993755364</v>
      </c>
      <c r="BK111" s="7">
        <f t="shared" si="41"/>
        <v>0.15650157314553614</v>
      </c>
      <c r="BL111" s="7">
        <f t="shared" si="41"/>
        <v>0.15650157314553614</v>
      </c>
      <c r="BM111" s="7"/>
      <c r="BN111" s="7">
        <f t="shared" si="41"/>
        <v>0.11638434993755364</v>
      </c>
      <c r="BO111" s="7">
        <f t="shared" si="41"/>
        <v>0.11638434993755364</v>
      </c>
    </row>
    <row r="112" spans="1:68">
      <c r="A112" s="31">
        <f t="shared" si="39"/>
        <v>1.4169004238472678</v>
      </c>
      <c r="B112" s="2">
        <v>14</v>
      </c>
      <c r="C112" s="7">
        <f t="shared" si="37"/>
        <v>0.16288317276954234</v>
      </c>
      <c r="D112" s="7">
        <f t="shared" si="37"/>
        <v>0.14060677805839017</v>
      </c>
      <c r="E112" s="7"/>
      <c r="F112" s="7">
        <f t="shared" si="37"/>
        <v>0.16288317276954234</v>
      </c>
      <c r="G112" s="7">
        <f t="shared" si="37"/>
        <v>0.13940207692001949</v>
      </c>
      <c r="H112" s="7">
        <f t="shared" si="37"/>
        <v>0.13940207692001949</v>
      </c>
      <c r="I112" s="7">
        <f t="shared" si="37"/>
        <v>0.16288317276954234</v>
      </c>
      <c r="J112" s="7">
        <f t="shared" si="37"/>
        <v>0.12840669261855631</v>
      </c>
      <c r="K112" s="7">
        <f t="shared" si="40"/>
        <v>0.15247348576777808</v>
      </c>
      <c r="L112" s="7">
        <f t="shared" si="41"/>
        <v>0.16288317276954234</v>
      </c>
      <c r="M112" s="7">
        <f t="shared" si="41"/>
        <v>0.15130130021972721</v>
      </c>
      <c r="N112" s="7">
        <f>LOG10(N99)-$A112</f>
        <v>0.13940207692001949</v>
      </c>
      <c r="O112" s="7">
        <f t="shared" si="41"/>
        <v>0.18515956748069451</v>
      </c>
      <c r="P112" s="7">
        <f t="shared" si="41"/>
        <v>0.16288317276954234</v>
      </c>
      <c r="Q112" s="7">
        <f t="shared" si="41"/>
        <v>0.15130130021972721</v>
      </c>
      <c r="R112" s="7">
        <f t="shared" si="41"/>
        <v>0.13940207692001949</v>
      </c>
      <c r="S112" s="7">
        <f t="shared" si="41"/>
        <v>0.15130130021972721</v>
      </c>
      <c r="T112" s="7">
        <f t="shared" si="41"/>
        <v>0.12716762050300789</v>
      </c>
      <c r="U112" s="7">
        <f t="shared" si="41"/>
        <v>0.14300620118884466</v>
      </c>
      <c r="V112" s="7">
        <f t="shared" si="41"/>
        <v>0.16288317276954234</v>
      </c>
      <c r="W112" s="7">
        <f t="shared" si="41"/>
        <v>0.15130130021972721</v>
      </c>
      <c r="X112" s="7">
        <f t="shared" si="41"/>
        <v>0.16288317276954234</v>
      </c>
      <c r="Y112" s="7">
        <f t="shared" si="41"/>
        <v>0.15130130021972721</v>
      </c>
      <c r="Z112" s="7">
        <f t="shared" si="41"/>
        <v>0.16288317276954234</v>
      </c>
      <c r="AA112" s="7">
        <f t="shared" si="41"/>
        <v>0.16856030566123281</v>
      </c>
      <c r="AB112" s="7">
        <f t="shared" si="41"/>
        <v>0.17969667177919235</v>
      </c>
      <c r="AC112" s="7">
        <f t="shared" si="41"/>
        <v>0.17416418317923132</v>
      </c>
      <c r="AD112" s="7">
        <f t="shared" si="41"/>
        <v>0.15130130021972721</v>
      </c>
      <c r="AE112" s="7"/>
      <c r="AF112" s="7"/>
      <c r="AG112" s="7"/>
      <c r="AH112" s="7"/>
      <c r="AI112" s="7">
        <f t="shared" ref="L112:BO114" si="42">LOG10(AI99)-$A112</f>
        <v>0.14300620118884466</v>
      </c>
      <c r="AJ112" s="7">
        <f t="shared" si="42"/>
        <v>0.14539244060920686</v>
      </c>
      <c r="AK112" s="7"/>
      <c r="AL112" s="7"/>
      <c r="AM112" s="7">
        <f t="shared" si="42"/>
        <v>0.15130130021972721</v>
      </c>
      <c r="AN112" s="7">
        <f t="shared" si="42"/>
        <v>0.13332792920782621</v>
      </c>
      <c r="AO112" s="7"/>
      <c r="AP112" s="7">
        <f t="shared" si="42"/>
        <v>0.15130130021972721</v>
      </c>
      <c r="AQ112" s="7">
        <f t="shared" si="42"/>
        <v>0.16288317276954234</v>
      </c>
      <c r="AR112" s="7">
        <f t="shared" si="42"/>
        <v>0.14776564040482154</v>
      </c>
      <c r="AS112" s="7">
        <f t="shared" si="42"/>
        <v>0.12716762050300789</v>
      </c>
      <c r="AT112" s="7"/>
      <c r="AU112" s="7">
        <f t="shared" si="42"/>
        <v>0.12716762050300789</v>
      </c>
      <c r="AV112" s="7"/>
      <c r="AW112" s="7">
        <f t="shared" si="42"/>
        <v>0.15130130021972721</v>
      </c>
      <c r="AX112" s="7">
        <f t="shared" si="42"/>
        <v>0.15130130021972721</v>
      </c>
      <c r="AY112" s="7">
        <f t="shared" si="42"/>
        <v>0.13576779226492541</v>
      </c>
      <c r="AZ112" s="7">
        <f t="shared" si="42"/>
        <v>0.15713084388045107</v>
      </c>
      <c r="BA112" s="7">
        <f t="shared" si="42"/>
        <v>0.14894739482624986</v>
      </c>
      <c r="BB112" s="7">
        <f t="shared" si="42"/>
        <v>0.146580661547143</v>
      </c>
      <c r="BC112" s="7">
        <f t="shared" si="42"/>
        <v>0.14060677805839017</v>
      </c>
      <c r="BD112" s="7">
        <f t="shared" si="42"/>
        <v>0.14180814668589803</v>
      </c>
      <c r="BE112" s="7">
        <f t="shared" si="42"/>
        <v>0.12716762050300789</v>
      </c>
      <c r="BF112" s="7"/>
      <c r="BG112" s="7">
        <f t="shared" si="42"/>
        <v>0.13940207692001949</v>
      </c>
      <c r="BH112" s="7">
        <f t="shared" si="42"/>
        <v>0.11457849319498736</v>
      </c>
      <c r="BI112" s="7">
        <f t="shared" si="42"/>
        <v>0.16288317276954234</v>
      </c>
      <c r="BJ112" s="7">
        <f t="shared" si="42"/>
        <v>0.13940207692001949</v>
      </c>
      <c r="BK112" s="7">
        <f t="shared" si="42"/>
        <v>0.17416418317923132</v>
      </c>
      <c r="BL112" s="7">
        <f t="shared" si="42"/>
        <v>0.17416418317923132</v>
      </c>
      <c r="BM112" s="7"/>
      <c r="BN112" s="7">
        <f t="shared" si="42"/>
        <v>0.12716762050300789</v>
      </c>
      <c r="BO112" s="7">
        <f t="shared" si="42"/>
        <v>0.12716762050300789</v>
      </c>
    </row>
    <row r="113" spans="1:67">
      <c r="A113" s="31">
        <f t="shared" si="39"/>
        <v>1.5565520236020187</v>
      </c>
      <c r="B113" s="2">
        <v>7</v>
      </c>
      <c r="C113" s="7">
        <f t="shared" si="37"/>
        <v>0.18381066589222517</v>
      </c>
      <c r="D113" s="7"/>
      <c r="E113" s="7">
        <f t="shared" si="37"/>
        <v>0.20687596996091862</v>
      </c>
      <c r="F113" s="7">
        <f t="shared" si="37"/>
        <v>0.18381066589222517</v>
      </c>
      <c r="G113" s="7">
        <f t="shared" si="37"/>
        <v>0.15101815249591755</v>
      </c>
      <c r="H113" s="7">
        <f t="shared" si="37"/>
        <v>0.16772384599877022</v>
      </c>
      <c r="I113" s="7">
        <f t="shared" si="37"/>
        <v>0.19163600340418174</v>
      </c>
      <c r="J113" s="7">
        <f t="shared" si="37"/>
        <v>0.14241798073400003</v>
      </c>
      <c r="K113" s="7"/>
      <c r="L113" s="7">
        <f t="shared" si="42"/>
        <v>0.18381066589222517</v>
      </c>
      <c r="M113" s="7">
        <f t="shared" si="42"/>
        <v>0.15945132003278051</v>
      </c>
      <c r="N113" s="7">
        <f>LOG10(N100)-$A113</f>
        <v>0.14241798073400003</v>
      </c>
      <c r="O113" s="7">
        <f t="shared" si="42"/>
        <v>0.21429998804012551</v>
      </c>
      <c r="P113" s="7">
        <f t="shared" si="42"/>
        <v>0.19163600340418174</v>
      </c>
      <c r="Q113" s="7">
        <f t="shared" si="42"/>
        <v>0.14241798073400003</v>
      </c>
      <c r="R113" s="7">
        <f t="shared" si="42"/>
        <v>0.15945132003278051</v>
      </c>
      <c r="S113" s="7">
        <f t="shared" si="42"/>
        <v>0.15945132003278051</v>
      </c>
      <c r="T113" s="7">
        <f t="shared" si="42"/>
        <v>0.16772384599877022</v>
      </c>
      <c r="U113" s="7">
        <f t="shared" si="42"/>
        <v>0.19163600340418174</v>
      </c>
      <c r="V113" s="7">
        <f t="shared" si="42"/>
        <v>0.16772384599877022</v>
      </c>
      <c r="W113" s="7">
        <f t="shared" si="42"/>
        <v>0.15945132003278051</v>
      </c>
      <c r="X113" s="7">
        <f t="shared" si="42"/>
        <v>0.18381066589222517</v>
      </c>
      <c r="Y113" s="7"/>
      <c r="Z113" s="7">
        <f t="shared" si="42"/>
        <v>0.18381066589222517</v>
      </c>
      <c r="AA113" s="7">
        <f t="shared" si="42"/>
        <v>0.16772384599877022</v>
      </c>
      <c r="AB113" s="7">
        <f t="shared" si="42"/>
        <v>0.1758417362209499</v>
      </c>
      <c r="AC113" s="7">
        <f t="shared" si="42"/>
        <v>0.18381066589222517</v>
      </c>
      <c r="AD113" s="7">
        <f t="shared" si="42"/>
        <v>0.18381066589222517</v>
      </c>
      <c r="AE113" s="7"/>
      <c r="AF113" s="7">
        <f t="shared" si="42"/>
        <v>0.15101815249591755</v>
      </c>
      <c r="AG113" s="7">
        <f t="shared" si="42"/>
        <v>0.1758417362209499</v>
      </c>
      <c r="AH113" s="7">
        <f t="shared" si="42"/>
        <v>0.15945132003278051</v>
      </c>
      <c r="AI113" s="7"/>
      <c r="AJ113" s="7"/>
      <c r="AK113" s="7"/>
      <c r="AL113" s="7">
        <f t="shared" si="42"/>
        <v>0.16772384599877022</v>
      </c>
      <c r="AM113" s="7"/>
      <c r="AN113" s="7">
        <f t="shared" si="42"/>
        <v>0.1758417362209499</v>
      </c>
      <c r="AO113" s="7">
        <f t="shared" si="42"/>
        <v>0.1758417362209499</v>
      </c>
      <c r="AP113" s="7">
        <f t="shared" si="42"/>
        <v>0.18381066589222517</v>
      </c>
      <c r="AQ113" s="7">
        <f t="shared" si="42"/>
        <v>0.18381066589222517</v>
      </c>
      <c r="AR113" s="7"/>
      <c r="AS113" s="7"/>
      <c r="AT113" s="7">
        <f t="shared" si="42"/>
        <v>0.18381066589222517</v>
      </c>
      <c r="AU113" s="7"/>
      <c r="AV113" s="7"/>
      <c r="AW113" s="7"/>
      <c r="AX113" s="7">
        <f t="shared" si="42"/>
        <v>0.18381066589222517</v>
      </c>
      <c r="AY113" s="7">
        <f t="shared" si="42"/>
        <v>0.15101815249591755</v>
      </c>
      <c r="AZ113" s="7">
        <f t="shared" si="42"/>
        <v>0.15525520543917226</v>
      </c>
      <c r="BA113" s="7">
        <f t="shared" si="42"/>
        <v>0.16772384599877022</v>
      </c>
      <c r="BB113" s="7">
        <f t="shared" si="42"/>
        <v>0.15945132003278051</v>
      </c>
      <c r="BC113" s="7">
        <f t="shared" si="42"/>
        <v>0.15945132003278051</v>
      </c>
      <c r="BD113" s="7"/>
      <c r="BE113" s="7"/>
      <c r="BF113" s="7"/>
      <c r="BG113" s="7">
        <f t="shared" si="42"/>
        <v>0.15101815249591755</v>
      </c>
      <c r="BH113" s="7">
        <f t="shared" si="42"/>
        <v>0.17180175841920975</v>
      </c>
      <c r="BI113" s="7">
        <f t="shared" si="42"/>
        <v>0.1758417362209499</v>
      </c>
      <c r="BJ113" s="7">
        <f t="shared" si="42"/>
        <v>0.15101815249591755</v>
      </c>
      <c r="BK113" s="7"/>
      <c r="BL113" s="7">
        <f t="shared" si="42"/>
        <v>0.16772384599877022</v>
      </c>
      <c r="BM113" s="7">
        <f t="shared" si="42"/>
        <v>0.15101815249591755</v>
      </c>
      <c r="BN113" s="7">
        <f t="shared" si="42"/>
        <v>0.14241798073400003</v>
      </c>
      <c r="BO113" s="7">
        <f t="shared" si="42"/>
        <v>0.15101815249591755</v>
      </c>
    </row>
    <row r="114" spans="1:67">
      <c r="A114" s="31">
        <f t="shared" si="39"/>
        <v>0.92015932400982969</v>
      </c>
      <c r="B114" s="2">
        <v>8</v>
      </c>
      <c r="C114" s="7">
        <f t="shared" si="37"/>
        <v>0.25593193504585166</v>
      </c>
      <c r="D114" s="7"/>
      <c r="E114" s="7"/>
      <c r="F114" s="7">
        <f t="shared" si="37"/>
        <v>0.24120867822514513</v>
      </c>
      <c r="G114" s="7">
        <f t="shared" si="37"/>
        <v>0.2839606586460951</v>
      </c>
      <c r="H114" s="7">
        <f t="shared" si="37"/>
        <v>0.22596871166840826</v>
      </c>
      <c r="I114" s="7">
        <f t="shared" si="37"/>
        <v>0.22596871166840826</v>
      </c>
      <c r="J114" s="7">
        <f t="shared" si="37"/>
        <v>0.25593193504585166</v>
      </c>
      <c r="K114" s="7">
        <f t="shared" si="40"/>
        <v>0.38087067165415156</v>
      </c>
      <c r="L114" s="7"/>
      <c r="M114" s="7">
        <f t="shared" si="42"/>
        <v>0.21017444448517641</v>
      </c>
      <c r="N114" s="7">
        <f>LOG10(N101)-$A114</f>
        <v>0.19378402829700703</v>
      </c>
      <c r="O114" s="7">
        <f t="shared" si="42"/>
        <v>0.22596871166840826</v>
      </c>
      <c r="P114" s="7">
        <f t="shared" si="42"/>
        <v>0.2839606586460951</v>
      </c>
      <c r="Q114" s="7">
        <f t="shared" si="42"/>
        <v>0.19378402829700703</v>
      </c>
      <c r="R114" s="7">
        <f t="shared" si="42"/>
        <v>0.22596871166840826</v>
      </c>
      <c r="S114" s="7">
        <f t="shared" si="42"/>
        <v>0.19378402829700703</v>
      </c>
      <c r="T114" s="7">
        <f t="shared" si="42"/>
        <v>0.25593193504585166</v>
      </c>
      <c r="U114" s="7">
        <f t="shared" si="42"/>
        <v>0.25593193504585166</v>
      </c>
      <c r="V114" s="7">
        <f t="shared" si="42"/>
        <v>0.2839606586460951</v>
      </c>
      <c r="W114" s="7">
        <f t="shared" si="42"/>
        <v>0.22596871166840826</v>
      </c>
      <c r="X114" s="7">
        <f t="shared" si="42"/>
        <v>0.2839606586460951</v>
      </c>
      <c r="Y114" s="7"/>
      <c r="Z114" s="7">
        <f t="shared" si="42"/>
        <v>0.2839606586460951</v>
      </c>
      <c r="AA114" s="7">
        <f t="shared" si="42"/>
        <v>0.22596871166840826</v>
      </c>
      <c r="AB114" s="7">
        <f t="shared" si="42"/>
        <v>0.31028959736844419</v>
      </c>
      <c r="AC114" s="7">
        <f t="shared" si="42"/>
        <v>0.22596871166840826</v>
      </c>
      <c r="AD114" s="7">
        <f t="shared" si="42"/>
        <v>0.25593193504585166</v>
      </c>
      <c r="AE114" s="7"/>
      <c r="AF114" s="7">
        <f t="shared" si="42"/>
        <v>0.25593193504585166</v>
      </c>
      <c r="AG114" s="7">
        <f t="shared" si="42"/>
        <v>0.19378402829700703</v>
      </c>
      <c r="AH114" s="7">
        <f t="shared" si="42"/>
        <v>0.19378402829700703</v>
      </c>
      <c r="AI114" s="7"/>
      <c r="AJ114" s="7"/>
      <c r="AK114" s="7"/>
      <c r="AL114" s="7">
        <f t="shared" si="42"/>
        <v>0.15902192203779519</v>
      </c>
      <c r="AM114" s="7"/>
      <c r="AN114" s="7">
        <f t="shared" si="42"/>
        <v>0.19378402829700703</v>
      </c>
      <c r="AO114" s="7"/>
      <c r="AP114" s="7">
        <f t="shared" si="42"/>
        <v>0.29732462020407657</v>
      </c>
      <c r="AQ114" s="7">
        <f t="shared" si="42"/>
        <v>0.31028959736844419</v>
      </c>
      <c r="AR114" s="7"/>
      <c r="AS114" s="7"/>
      <c r="AT114" s="7">
        <f t="shared" si="42"/>
        <v>0.22596871166840826</v>
      </c>
      <c r="AU114" s="7"/>
      <c r="AV114" s="7"/>
      <c r="AW114" s="7"/>
      <c r="AX114" s="7">
        <f t="shared" si="42"/>
        <v>0.17675068899822677</v>
      </c>
      <c r="AY114" s="7">
        <f t="shared" si="42"/>
        <v>0.22596871166840826</v>
      </c>
      <c r="AZ114" s="7">
        <f t="shared" si="42"/>
        <v>0.31028959736844419</v>
      </c>
      <c r="BA114" s="7">
        <f t="shared" si="42"/>
        <v>0.22596871166840826</v>
      </c>
      <c r="BB114" s="7"/>
      <c r="BC114" s="7">
        <f t="shared" si="42"/>
        <v>0.22596871166840826</v>
      </c>
      <c r="BD114" s="7"/>
      <c r="BE114" s="7"/>
      <c r="BF114" s="7">
        <f t="shared" si="42"/>
        <v>0.25593193504585166</v>
      </c>
      <c r="BG114" s="7">
        <f t="shared" si="42"/>
        <v>0.2839606586460951</v>
      </c>
      <c r="BH114" s="7">
        <f t="shared" si="42"/>
        <v>0.24120867822514513</v>
      </c>
      <c r="BI114" s="7"/>
      <c r="BJ114" s="7">
        <f t="shared" si="42"/>
        <v>0.2839606586460951</v>
      </c>
      <c r="BK114" s="7"/>
      <c r="BL114" s="7">
        <f t="shared" si="42"/>
        <v>0.24120867822514513</v>
      </c>
      <c r="BM114" s="7">
        <f t="shared" si="42"/>
        <v>0.19378402829700703</v>
      </c>
      <c r="BN114" s="7">
        <f t="shared" si="42"/>
        <v>0.19378402829700703</v>
      </c>
      <c r="BO114" s="7">
        <f t="shared" si="42"/>
        <v>0.2839606586460951</v>
      </c>
    </row>
    <row r="115" spans="1:67" s="2" customFormat="1">
      <c r="B115" s="2" t="s">
        <v>1</v>
      </c>
      <c r="C115" s="2" t="s">
        <v>2</v>
      </c>
      <c r="D115" s="2" t="s">
        <v>3</v>
      </c>
      <c r="E115" s="2" t="s">
        <v>4</v>
      </c>
      <c r="F115" s="2" t="s">
        <v>5</v>
      </c>
      <c r="G115" s="2" t="s">
        <v>6</v>
      </c>
      <c r="H115" s="2" t="s">
        <v>7</v>
      </c>
      <c r="J115" s="2" t="s">
        <v>215</v>
      </c>
      <c r="K115" s="2" t="s">
        <v>4</v>
      </c>
      <c r="L115" s="2" t="s">
        <v>5</v>
      </c>
      <c r="M115" s="4"/>
      <c r="AJ115" s="23"/>
    </row>
    <row r="116" spans="1:67">
      <c r="A116" s="5"/>
      <c r="B116" s="3">
        <v>1</v>
      </c>
      <c r="C116" s="3">
        <f>COUNT($C90:BP90)</f>
        <v>52</v>
      </c>
      <c r="D116" s="5">
        <f>AVERAGE($C90:BQ90)</f>
        <v>291.76923076923077</v>
      </c>
      <c r="E116" s="3">
        <f>MIN($C90:BR90)</f>
        <v>276.5</v>
      </c>
      <c r="F116" s="3">
        <f>MAX($C90:BS90)</f>
        <v>310</v>
      </c>
      <c r="G116" s="6">
        <f>STDEV($C90:BT90)</f>
        <v>7.9295065361273069</v>
      </c>
      <c r="H116" s="6">
        <f t="shared" ref="H116:H127" si="43">G116*100/D116</f>
        <v>2.7177322691709724</v>
      </c>
      <c r="I116" s="4">
        <v>1</v>
      </c>
      <c r="J116" s="7">
        <f t="shared" ref="J116:L127" si="44">LOG10(D116)-$A103</f>
        <v>7.2452443370432107E-2</v>
      </c>
      <c r="K116" s="7">
        <f t="shared" si="44"/>
        <v>4.9108088615195555E-2</v>
      </c>
      <c r="L116" s="7">
        <f t="shared" si="44"/>
        <v>9.8774646808751143E-2</v>
      </c>
      <c r="M116" s="7"/>
      <c r="N116" s="7"/>
      <c r="O116" s="7"/>
      <c r="AJ116" s="21"/>
    </row>
    <row r="117" spans="1:67">
      <c r="B117" s="3">
        <v>3</v>
      </c>
      <c r="C117" s="3">
        <f>COUNT($C91:BP91)</f>
        <v>63</v>
      </c>
      <c r="D117" s="5">
        <f>AVERAGE($C91:BQ91)</f>
        <v>38.790476190476191</v>
      </c>
      <c r="E117" s="3">
        <f>MIN($C91:BR91)</f>
        <v>34.1</v>
      </c>
      <c r="F117" s="3">
        <f>MAX($C91:BS91)</f>
        <v>42</v>
      </c>
      <c r="G117" s="6">
        <f>STDEV($C91:BT91)</f>
        <v>1.7564364845971416</v>
      </c>
      <c r="H117" s="6">
        <f t="shared" si="43"/>
        <v>4.5280095969236402</v>
      </c>
      <c r="I117" s="4">
        <v>3</v>
      </c>
      <c r="J117" s="7">
        <f t="shared" si="44"/>
        <v>0.18022015424934557</v>
      </c>
      <c r="K117" s="7">
        <f t="shared" si="44"/>
        <v>0.12424942222578372</v>
      </c>
      <c r="L117" s="7">
        <f t="shared" si="44"/>
        <v>0.2147443336311865</v>
      </c>
      <c r="M117" s="7"/>
      <c r="N117" s="7"/>
      <c r="O117" s="7"/>
      <c r="AJ117" s="21"/>
    </row>
    <row r="118" spans="1:67">
      <c r="B118" s="3">
        <v>4</v>
      </c>
      <c r="C118" s="3">
        <f>COUNT($C92:BP92)</f>
        <v>62</v>
      </c>
      <c r="D118" s="5">
        <f>AVERAGE($C92:BQ92)</f>
        <v>37.029032258064518</v>
      </c>
      <c r="E118" s="3">
        <f>MIN($C92:BR92)</f>
        <v>34</v>
      </c>
      <c r="F118" s="3">
        <f>MAX($C92:BS92)</f>
        <v>41</v>
      </c>
      <c r="G118" s="6">
        <f>STDEV($C92:BT92)</f>
        <v>1.5785848712260191</v>
      </c>
      <c r="H118" s="6">
        <f t="shared" si="43"/>
        <v>4.2631005321026736</v>
      </c>
      <c r="I118" s="4">
        <v>4</v>
      </c>
      <c r="J118" s="7">
        <f t="shared" si="44"/>
        <v>0.16386897071912654</v>
      </c>
      <c r="K118" s="7">
        <f t="shared" si="44"/>
        <v>0.12680552571124903</v>
      </c>
      <c r="L118" s="7">
        <f t="shared" si="44"/>
        <v>0.20811046538872935</v>
      </c>
      <c r="M118" s="7"/>
      <c r="N118" s="7"/>
      <c r="O118" s="7"/>
      <c r="AJ118" s="21"/>
    </row>
    <row r="119" spans="1:67">
      <c r="B119" s="3">
        <v>5</v>
      </c>
      <c r="C119" s="3">
        <f>COUNT($C93:BP93)</f>
        <v>52</v>
      </c>
      <c r="D119" s="5">
        <f>AVERAGE($C93:BQ93)</f>
        <v>59.317307692307693</v>
      </c>
      <c r="E119" s="3">
        <f>MIN($C93:BR93)</f>
        <v>54</v>
      </c>
      <c r="F119" s="3">
        <f>MAX($C93:BS93)</f>
        <v>65</v>
      </c>
      <c r="G119" s="6">
        <f>STDEV($C93:BT93)</f>
        <v>2.4152880032748056</v>
      </c>
      <c r="H119" s="6">
        <f t="shared" si="43"/>
        <v>4.0718098936712561</v>
      </c>
      <c r="I119" s="4">
        <v>5</v>
      </c>
      <c r="J119" s="7">
        <f t="shared" si="44"/>
        <v>0.17227656917131862</v>
      </c>
      <c r="K119" s="7">
        <f t="shared" si="44"/>
        <v>0.13148889804908825</v>
      </c>
      <c r="L119" s="7">
        <f t="shared" si="44"/>
        <v>0.21200849486897511</v>
      </c>
      <c r="M119" s="7"/>
      <c r="N119" s="7"/>
      <c r="O119" s="7"/>
      <c r="AJ119" s="21"/>
    </row>
    <row r="120" spans="1:67">
      <c r="B120" s="3">
        <v>6</v>
      </c>
      <c r="C120" s="3">
        <f>COUNT($C94:BP94)</f>
        <v>52</v>
      </c>
      <c r="D120" s="5">
        <f>AVERAGE($C94:BQ94)</f>
        <v>49.061538461538461</v>
      </c>
      <c r="E120" s="3">
        <f>MIN($C94:BR94)</f>
        <v>44</v>
      </c>
      <c r="F120" s="3">
        <f>MAX($C94:BS94)</f>
        <v>54</v>
      </c>
      <c r="G120" s="6">
        <f>STDEV($C94:BT94)</f>
        <v>2.1052831625627317</v>
      </c>
      <c r="H120" s="6">
        <f t="shared" si="43"/>
        <v>4.2911071046277067</v>
      </c>
      <c r="I120" s="4">
        <v>6</v>
      </c>
      <c r="J120" s="7">
        <f t="shared" si="44"/>
        <v>0.15174605112353445</v>
      </c>
      <c r="K120" s="7">
        <f t="shared" si="44"/>
        <v>0.10445756500961823</v>
      </c>
      <c r="L120" s="7">
        <f t="shared" si="44"/>
        <v>0.19339864834639942</v>
      </c>
      <c r="M120" s="7"/>
      <c r="N120" s="7"/>
      <c r="O120" s="7"/>
      <c r="AJ120" s="21"/>
    </row>
    <row r="121" spans="1:67">
      <c r="B121" s="3">
        <v>10</v>
      </c>
      <c r="C121" s="3">
        <f>COUNT($C95:BP95)</f>
        <v>51</v>
      </c>
      <c r="D121" s="5">
        <f>AVERAGE($C95:BQ95)</f>
        <v>54.484313725490189</v>
      </c>
      <c r="E121" s="3">
        <f>MIN($C95:BR95)</f>
        <v>49</v>
      </c>
      <c r="F121" s="3">
        <f>MAX($C95:BS95)</f>
        <v>60</v>
      </c>
      <c r="G121" s="6">
        <f>STDEV($C95:BT95)</f>
        <v>2.4703337870838107</v>
      </c>
      <c r="H121" s="6">
        <f t="shared" si="43"/>
        <v>4.5340275359439435</v>
      </c>
      <c r="I121" s="4">
        <v>10</v>
      </c>
      <c r="J121" s="7">
        <f t="shared" si="44"/>
        <v>0.15211701144526235</v>
      </c>
      <c r="K121" s="7">
        <f t="shared" si="44"/>
        <v>0.10604160650054895</v>
      </c>
      <c r="L121" s="7">
        <f t="shared" si="44"/>
        <v>0.19399677685567895</v>
      </c>
      <c r="M121" s="7"/>
      <c r="N121" s="7"/>
      <c r="O121" s="7"/>
      <c r="AJ121" s="21"/>
    </row>
    <row r="122" spans="1:67">
      <c r="B122" s="3">
        <v>11</v>
      </c>
      <c r="C122" s="3">
        <f>COUNT($C96:BP96)</f>
        <v>49</v>
      </c>
      <c r="D122" s="5">
        <f>AVERAGE($C96:BQ96)</f>
        <v>55.665306122448975</v>
      </c>
      <c r="E122" s="3">
        <f>MIN($C96:BR96)</f>
        <v>52</v>
      </c>
      <c r="F122" s="3">
        <f>MAX($C96:BS96)</f>
        <v>60</v>
      </c>
      <c r="G122" s="6">
        <f>STDEV($C96:BT96)</f>
        <v>1.9049880818096308</v>
      </c>
      <c r="H122" s="6">
        <f t="shared" si="43"/>
        <v>3.4222179208341368</v>
      </c>
      <c r="I122" s="4">
        <v>11</v>
      </c>
      <c r="J122" s="7">
        <f t="shared" si="44"/>
        <v>0.17039675681642086</v>
      </c>
      <c r="K122" s="7">
        <f t="shared" si="44"/>
        <v>0.14081549870713816</v>
      </c>
      <c r="L122" s="7">
        <f t="shared" si="44"/>
        <v>0.20296340545598257</v>
      </c>
      <c r="M122" s="7"/>
      <c r="N122" s="7"/>
      <c r="O122" s="7"/>
      <c r="AJ122" s="21"/>
    </row>
    <row r="123" spans="1:67">
      <c r="B123" s="3">
        <v>12</v>
      </c>
      <c r="C123" s="3">
        <f>COUNT($C97:BP97)</f>
        <v>49</v>
      </c>
      <c r="D123" s="5">
        <f>AVERAGE($C97:BQ97)</f>
        <v>42.122448979591837</v>
      </c>
      <c r="E123" s="3">
        <f>MIN($C97:BR97)</f>
        <v>39</v>
      </c>
      <c r="F123" s="3">
        <f>MAX($C97:BS97)</f>
        <v>45.5</v>
      </c>
      <c r="G123" s="6">
        <f>STDEV($C97:BT97)</f>
        <v>1.4262809018157514</v>
      </c>
      <c r="H123" s="6">
        <f t="shared" si="43"/>
        <v>3.3860350866749913</v>
      </c>
      <c r="I123" s="4">
        <v>12</v>
      </c>
      <c r="J123" s="7">
        <f t="shared" si="44"/>
        <v>0.14459655809606509</v>
      </c>
      <c r="K123" s="7">
        <f t="shared" si="44"/>
        <v>0.111147552195904</v>
      </c>
      <c r="L123" s="7">
        <f t="shared" si="44"/>
        <v>0.17809434182651729</v>
      </c>
      <c r="M123" s="7"/>
      <c r="N123" s="7"/>
      <c r="O123" s="7"/>
      <c r="AJ123" s="21"/>
    </row>
    <row r="124" spans="1:67">
      <c r="B124" s="3">
        <v>13</v>
      </c>
      <c r="C124" s="3">
        <f>COUNT($C98:BP98)</f>
        <v>53</v>
      </c>
      <c r="D124" s="5">
        <f>AVERAGE($C98:BQ98)</f>
        <v>32.867924528301891</v>
      </c>
      <c r="E124" s="3">
        <f>MIN($C98:BR98)</f>
        <v>31</v>
      </c>
      <c r="F124" s="3">
        <f>MAX($C98:BS98)</f>
        <v>36</v>
      </c>
      <c r="G124" s="6">
        <f>STDEV($C98:BT98)</f>
        <v>1.3377325225495531</v>
      </c>
      <c r="H124" s="6">
        <f t="shared" si="43"/>
        <v>4.0700243223379049</v>
      </c>
      <c r="I124" s="4">
        <v>13</v>
      </c>
      <c r="J124" s="7">
        <f t="shared" si="44"/>
        <v>0.14179493717413649</v>
      </c>
      <c r="K124" s="7">
        <f t="shared" si="44"/>
        <v>0.11638434993755364</v>
      </c>
      <c r="L124" s="7">
        <f t="shared" si="44"/>
        <v>0.18132515687056827</v>
      </c>
      <c r="M124" s="7"/>
      <c r="N124" s="7"/>
      <c r="O124" s="7"/>
      <c r="AJ124" s="21"/>
    </row>
    <row r="125" spans="1:67">
      <c r="B125" s="3">
        <v>14</v>
      </c>
      <c r="C125" s="3">
        <f>COUNT($C99:BP99)</f>
        <v>53</v>
      </c>
      <c r="D125" s="5">
        <f>AVERAGE($C99:BQ99)</f>
        <v>36.85849056603773</v>
      </c>
      <c r="E125" s="3">
        <f>MIN($C99:BR99)</f>
        <v>34</v>
      </c>
      <c r="F125" s="3">
        <f>MAX($C99:BS99)</f>
        <v>40</v>
      </c>
      <c r="G125" s="6">
        <f>STDEV($C99:BT99)</f>
        <v>1.3084685649591328</v>
      </c>
      <c r="H125" s="6">
        <f t="shared" si="43"/>
        <v>3.5499787019623263</v>
      </c>
      <c r="I125" s="4">
        <v>14</v>
      </c>
      <c r="J125" s="7">
        <f t="shared" si="44"/>
        <v>0.14963712211274638</v>
      </c>
      <c r="K125" s="7">
        <f t="shared" si="44"/>
        <v>0.11457849319498736</v>
      </c>
      <c r="L125" s="7">
        <f t="shared" si="44"/>
        <v>0.18515956748069451</v>
      </c>
      <c r="M125" s="7"/>
      <c r="N125" s="7"/>
      <c r="O125" s="7"/>
      <c r="AJ125" s="21"/>
    </row>
    <row r="126" spans="1:67">
      <c r="B126" s="3">
        <v>7</v>
      </c>
      <c r="C126" s="3">
        <f>COUNT($C100:BP100)</f>
        <v>49</v>
      </c>
      <c r="D126" s="5">
        <f>AVERAGE($C100:BQ100)</f>
        <v>53.265306122448976</v>
      </c>
      <c r="E126" s="3">
        <f>MIN($C100:BR100)</f>
        <v>50</v>
      </c>
      <c r="F126" s="3">
        <f>MAX($C100:BS100)</f>
        <v>59</v>
      </c>
      <c r="G126" s="6">
        <f>STDEV($C100:BT100)</f>
        <v>2.0769118722685551</v>
      </c>
      <c r="H126" s="6">
        <f t="shared" si="43"/>
        <v>3.8991832084735325</v>
      </c>
      <c r="I126" s="4">
        <v>7</v>
      </c>
      <c r="J126" s="7">
        <f t="shared" si="44"/>
        <v>0.1698924037077485</v>
      </c>
      <c r="K126" s="7">
        <f t="shared" si="44"/>
        <v>0.14241798073400003</v>
      </c>
      <c r="L126" s="7">
        <f t="shared" si="44"/>
        <v>0.21429998804012551</v>
      </c>
      <c r="M126" s="7"/>
      <c r="N126" s="7"/>
      <c r="O126" s="7"/>
      <c r="AJ126" s="21"/>
    </row>
    <row r="127" spans="1:67">
      <c r="B127" s="3">
        <v>8</v>
      </c>
      <c r="C127" s="3">
        <f>COUNT($C101:BP101)</f>
        <v>46</v>
      </c>
      <c r="D127" s="5">
        <f>AVERAGE($C101:BQ101)</f>
        <v>14.652173913043478</v>
      </c>
      <c r="E127" s="3">
        <f>MIN($C101:BR101)</f>
        <v>12</v>
      </c>
      <c r="F127" s="3">
        <f>MAX($C101:BS101)</f>
        <v>20</v>
      </c>
      <c r="G127" s="6">
        <f>STDEV($C101:BT101)</f>
        <v>1.5197571634142077</v>
      </c>
      <c r="H127" s="6">
        <f t="shared" si="43"/>
        <v>10.372229898672634</v>
      </c>
      <c r="I127" s="4">
        <v>8</v>
      </c>
      <c r="J127" s="7">
        <f t="shared" si="44"/>
        <v>0.24574274084391601</v>
      </c>
      <c r="K127" s="7">
        <f t="shared" si="44"/>
        <v>0.15902192203779519</v>
      </c>
      <c r="L127" s="7">
        <f t="shared" si="44"/>
        <v>0.38087067165415156</v>
      </c>
      <c r="M127" s="7"/>
      <c r="N127" s="7"/>
      <c r="O127" s="7"/>
      <c r="AJ127" s="21"/>
    </row>
    <row r="129" spans="1:93">
      <c r="B129" s="16" t="s">
        <v>42</v>
      </c>
      <c r="C129" s="16" t="s">
        <v>43</v>
      </c>
      <c r="D129" s="16" t="s">
        <v>44</v>
      </c>
      <c r="E129" s="3" t="s">
        <v>45</v>
      </c>
      <c r="F129" s="16" t="s">
        <v>46</v>
      </c>
      <c r="G129" s="16" t="s">
        <v>46</v>
      </c>
      <c r="H129" s="8" t="s">
        <v>47</v>
      </c>
      <c r="I129" s="8" t="s">
        <v>48</v>
      </c>
      <c r="J129" s="16" t="s">
        <v>49</v>
      </c>
      <c r="K129" s="16" t="s">
        <v>50</v>
      </c>
      <c r="L129" s="16" t="s">
        <v>51</v>
      </c>
      <c r="M129" s="16" t="s">
        <v>52</v>
      </c>
      <c r="N129" s="8" t="s">
        <v>53</v>
      </c>
      <c r="O129" s="8" t="s">
        <v>54</v>
      </c>
      <c r="P129" s="8" t="s">
        <v>55</v>
      </c>
      <c r="Q129" s="8" t="s">
        <v>56</v>
      </c>
      <c r="R129" s="16" t="s">
        <v>57</v>
      </c>
      <c r="S129" s="8" t="s">
        <v>58</v>
      </c>
      <c r="T129" s="16" t="s">
        <v>59</v>
      </c>
      <c r="U129" s="16" t="s">
        <v>51</v>
      </c>
      <c r="V129" s="16" t="s">
        <v>60</v>
      </c>
      <c r="W129" s="16" t="s">
        <v>61</v>
      </c>
      <c r="X129" s="16" t="s">
        <v>62</v>
      </c>
      <c r="Y129" s="16" t="s">
        <v>54</v>
      </c>
      <c r="Z129" s="3" t="s">
        <v>63</v>
      </c>
      <c r="AA129" s="16" t="s">
        <v>64</v>
      </c>
      <c r="AB129" s="16" t="s">
        <v>65</v>
      </c>
      <c r="AC129" s="3" t="s">
        <v>51</v>
      </c>
      <c r="AD129" s="3" t="s">
        <v>66</v>
      </c>
      <c r="AE129" s="3" t="s">
        <v>67</v>
      </c>
      <c r="AF129" s="16" t="s">
        <v>51</v>
      </c>
      <c r="AG129" s="16" t="s">
        <v>68</v>
      </c>
      <c r="AH129" s="16" t="s">
        <v>69</v>
      </c>
      <c r="AI129" s="16" t="s">
        <v>70</v>
      </c>
      <c r="AJ129" s="8" t="s">
        <v>71</v>
      </c>
      <c r="AK129" s="16"/>
      <c r="AL129" s="8" t="s">
        <v>72</v>
      </c>
      <c r="AM129" s="3" t="s">
        <v>73</v>
      </c>
      <c r="AN129" s="3" t="s">
        <v>74</v>
      </c>
      <c r="AO129" s="16" t="s">
        <v>75</v>
      </c>
      <c r="AP129" s="16" t="s">
        <v>51</v>
      </c>
      <c r="AQ129" s="3" t="s">
        <v>76</v>
      </c>
      <c r="AR129" s="3" t="s">
        <v>77</v>
      </c>
      <c r="AS129" s="16" t="s">
        <v>51</v>
      </c>
      <c r="AT129" s="3" t="s">
        <v>51</v>
      </c>
      <c r="AU129" s="16" t="s">
        <v>78</v>
      </c>
      <c r="AV129" s="16" t="s">
        <v>51</v>
      </c>
      <c r="AW129" s="3" t="s">
        <v>79</v>
      </c>
      <c r="AX129" s="16" t="s">
        <v>80</v>
      </c>
      <c r="AY129" s="16" t="s">
        <v>81</v>
      </c>
      <c r="AZ129" s="16" t="s">
        <v>82</v>
      </c>
      <c r="BA129" s="16" t="s">
        <v>83</v>
      </c>
      <c r="BB129" s="16" t="s">
        <v>51</v>
      </c>
      <c r="BC129" s="16" t="s">
        <v>84</v>
      </c>
      <c r="BD129" s="16" t="s">
        <v>85</v>
      </c>
      <c r="BE129" s="16" t="s">
        <v>51</v>
      </c>
      <c r="BF129" s="16" t="s">
        <v>51</v>
      </c>
      <c r="BG129" s="16" t="s">
        <v>86</v>
      </c>
      <c r="BH129" s="16" t="s">
        <v>87</v>
      </c>
      <c r="BI129" s="16" t="s">
        <v>51</v>
      </c>
      <c r="BJ129" s="16"/>
      <c r="BK129" s="16" t="s">
        <v>51</v>
      </c>
      <c r="BL129" s="3" t="s">
        <v>59</v>
      </c>
      <c r="BM129" s="16" t="s">
        <v>88</v>
      </c>
      <c r="BN129" s="16" t="s">
        <v>51</v>
      </c>
      <c r="BO129" s="3" t="s">
        <v>51</v>
      </c>
      <c r="BP129" s="16" t="s">
        <v>89</v>
      </c>
      <c r="BQ129" s="3" t="s">
        <v>90</v>
      </c>
      <c r="BR129" s="3" t="s">
        <v>91</v>
      </c>
      <c r="BS129" s="16" t="s">
        <v>92</v>
      </c>
      <c r="BT129" s="16" t="s">
        <v>51</v>
      </c>
      <c r="BU129" s="16" t="s">
        <v>93</v>
      </c>
      <c r="BV129" s="16" t="s">
        <v>94</v>
      </c>
      <c r="BW129" s="8" t="s">
        <v>95</v>
      </c>
      <c r="BX129" s="3" t="s">
        <v>96</v>
      </c>
      <c r="BY129" s="16" t="s">
        <v>51</v>
      </c>
      <c r="BZ129" s="16" t="s">
        <v>51</v>
      </c>
      <c r="CA129" s="16" t="s">
        <v>51</v>
      </c>
      <c r="CB129" s="16" t="s">
        <v>97</v>
      </c>
      <c r="CC129" s="16" t="s">
        <v>51</v>
      </c>
      <c r="CD129" s="16" t="s">
        <v>49</v>
      </c>
      <c r="CE129" s="3" t="s">
        <v>51</v>
      </c>
      <c r="CF129" s="16" t="s">
        <v>98</v>
      </c>
      <c r="CG129" s="16" t="s">
        <v>51</v>
      </c>
      <c r="CH129" s="16" t="s">
        <v>51</v>
      </c>
      <c r="CI129" s="16" t="s">
        <v>51</v>
      </c>
      <c r="CJ129" s="16" t="s">
        <v>52</v>
      </c>
      <c r="CK129" s="8" t="s">
        <v>99</v>
      </c>
      <c r="CL129" s="16" t="s">
        <v>51</v>
      </c>
      <c r="CM129" s="3" t="s">
        <v>51</v>
      </c>
      <c r="CN129" s="16" t="s">
        <v>100</v>
      </c>
      <c r="CO129" s="16" t="s">
        <v>57</v>
      </c>
    </row>
    <row r="130" spans="1:93">
      <c r="B130" s="16"/>
      <c r="C130" s="16" t="s">
        <v>51</v>
      </c>
      <c r="D130" s="16" t="s">
        <v>46</v>
      </c>
      <c r="E130" s="3" t="s">
        <v>101</v>
      </c>
      <c r="F130" s="16" t="s">
        <v>102</v>
      </c>
      <c r="G130" s="16"/>
      <c r="H130" s="16" t="s">
        <v>46</v>
      </c>
      <c r="I130" s="16" t="s">
        <v>46</v>
      </c>
      <c r="J130" s="16" t="s">
        <v>46</v>
      </c>
      <c r="K130" s="16" t="s">
        <v>51</v>
      </c>
      <c r="L130" s="16" t="s">
        <v>50</v>
      </c>
      <c r="M130" s="16" t="s">
        <v>46</v>
      </c>
      <c r="N130" s="16" t="s">
        <v>46</v>
      </c>
      <c r="O130" s="16" t="s">
        <v>46</v>
      </c>
      <c r="P130" s="16" t="s">
        <v>46</v>
      </c>
      <c r="Q130" s="16" t="s">
        <v>46</v>
      </c>
      <c r="R130" s="16" t="s">
        <v>46</v>
      </c>
      <c r="S130" s="16" t="s">
        <v>46</v>
      </c>
      <c r="T130" s="16" t="s">
        <v>46</v>
      </c>
      <c r="U130" s="16" t="s">
        <v>103</v>
      </c>
      <c r="V130" s="16" t="s">
        <v>51</v>
      </c>
      <c r="W130" s="16" t="s">
        <v>45</v>
      </c>
      <c r="X130" s="16" t="s">
        <v>45</v>
      </c>
      <c r="Y130" s="16" t="s">
        <v>104</v>
      </c>
      <c r="Z130" s="3" t="s">
        <v>51</v>
      </c>
      <c r="AA130" s="16" t="s">
        <v>51</v>
      </c>
      <c r="AB130" s="16" t="s">
        <v>51</v>
      </c>
      <c r="AC130" s="3" t="s">
        <v>105</v>
      </c>
      <c r="AD130" s="3" t="s">
        <v>51</v>
      </c>
      <c r="AE130" s="3" t="s">
        <v>51</v>
      </c>
      <c r="AF130" s="16" t="s">
        <v>106</v>
      </c>
      <c r="AG130" s="16" t="s">
        <v>51</v>
      </c>
      <c r="AH130" s="16" t="s">
        <v>51</v>
      </c>
      <c r="AI130" s="16" t="s">
        <v>51</v>
      </c>
      <c r="AJ130" s="16"/>
      <c r="AK130" s="16" t="s">
        <v>46</v>
      </c>
      <c r="AL130" s="16" t="s">
        <v>107</v>
      </c>
      <c r="AM130" s="3" t="s">
        <v>51</v>
      </c>
      <c r="AN130" s="3" t="s">
        <v>51</v>
      </c>
      <c r="AO130" s="16" t="s">
        <v>51</v>
      </c>
      <c r="AP130" s="16" t="s">
        <v>82</v>
      </c>
      <c r="AQ130" s="3" t="s">
        <v>51</v>
      </c>
      <c r="AR130" s="3" t="s">
        <v>51</v>
      </c>
      <c r="AS130" s="16" t="s">
        <v>108</v>
      </c>
      <c r="AT130" s="3" t="s">
        <v>109</v>
      </c>
      <c r="AU130" s="16" t="s">
        <v>51</v>
      </c>
      <c r="AV130" s="16" t="s">
        <v>110</v>
      </c>
      <c r="AW130" s="3" t="s">
        <v>51</v>
      </c>
      <c r="AX130" s="16" t="s">
        <v>46</v>
      </c>
      <c r="AY130" s="16" t="s">
        <v>51</v>
      </c>
      <c r="AZ130" s="16" t="s">
        <v>107</v>
      </c>
      <c r="BA130" s="16" t="s">
        <v>46</v>
      </c>
      <c r="BB130" s="16" t="s">
        <v>111</v>
      </c>
      <c r="BC130" s="16" t="s">
        <v>51</v>
      </c>
      <c r="BD130" s="16" t="s">
        <v>51</v>
      </c>
      <c r="BE130" s="16" t="s">
        <v>112</v>
      </c>
      <c r="BF130" s="16" t="s">
        <v>113</v>
      </c>
      <c r="BG130" s="16"/>
      <c r="BH130" s="16" t="s">
        <v>46</v>
      </c>
      <c r="BI130" s="16" t="s">
        <v>114</v>
      </c>
      <c r="BJ130" s="16" t="s">
        <v>50</v>
      </c>
      <c r="BK130" s="16" t="s">
        <v>115</v>
      </c>
      <c r="BL130" s="3" t="s">
        <v>51</v>
      </c>
      <c r="BM130" s="16" t="s">
        <v>51</v>
      </c>
      <c r="BN130" s="16" t="s">
        <v>116</v>
      </c>
      <c r="BO130" s="3" t="s">
        <v>117</v>
      </c>
      <c r="BP130" s="16" t="s">
        <v>51</v>
      </c>
      <c r="BQ130" s="3" t="s">
        <v>51</v>
      </c>
      <c r="BR130" s="3" t="s">
        <v>51</v>
      </c>
      <c r="BS130" s="16" t="s">
        <v>51</v>
      </c>
      <c r="BT130" s="16" t="s">
        <v>92</v>
      </c>
      <c r="BU130" s="16" t="s">
        <v>51</v>
      </c>
      <c r="BV130" s="16" t="s">
        <v>51</v>
      </c>
      <c r="BW130" s="16" t="s">
        <v>46</v>
      </c>
      <c r="BX130" s="3" t="s">
        <v>51</v>
      </c>
      <c r="BY130" s="16" t="s">
        <v>118</v>
      </c>
      <c r="BZ130" s="16" t="s">
        <v>119</v>
      </c>
      <c r="CA130" s="16" t="s">
        <v>120</v>
      </c>
      <c r="CB130" s="16" t="s">
        <v>51</v>
      </c>
      <c r="CC130" s="16" t="s">
        <v>86</v>
      </c>
      <c r="CD130" s="16" t="s">
        <v>45</v>
      </c>
      <c r="CE130" s="3" t="s">
        <v>121</v>
      </c>
      <c r="CF130" s="16" t="s">
        <v>51</v>
      </c>
      <c r="CG130" s="16" t="s">
        <v>122</v>
      </c>
      <c r="CH130" s="16" t="s">
        <v>123</v>
      </c>
      <c r="CI130" s="16" t="s">
        <v>124</v>
      </c>
      <c r="CJ130" s="16" t="s">
        <v>46</v>
      </c>
      <c r="CK130" s="16" t="s">
        <v>46</v>
      </c>
      <c r="CL130" s="16" t="s">
        <v>125</v>
      </c>
      <c r="CM130" s="3" t="s">
        <v>126</v>
      </c>
      <c r="CN130" s="16" t="s">
        <v>46</v>
      </c>
      <c r="CO130" s="16" t="s">
        <v>46</v>
      </c>
    </row>
    <row r="131" spans="1:93">
      <c r="B131" s="16"/>
      <c r="C131" s="16"/>
      <c r="D131" s="16"/>
      <c r="E131" s="3" t="s">
        <v>127</v>
      </c>
      <c r="F131" s="16" t="s">
        <v>93</v>
      </c>
      <c r="G131" s="8" t="s">
        <v>128</v>
      </c>
      <c r="H131" s="16"/>
      <c r="I131" s="16"/>
      <c r="J131" s="3" t="s">
        <v>127</v>
      </c>
      <c r="K131" s="16"/>
      <c r="L131" s="3" t="s">
        <v>127</v>
      </c>
      <c r="M131" s="3" t="s">
        <v>127</v>
      </c>
      <c r="N131" s="3" t="s">
        <v>127</v>
      </c>
      <c r="O131" s="3" t="s">
        <v>127</v>
      </c>
      <c r="P131" s="3" t="s">
        <v>127</v>
      </c>
      <c r="Q131" s="3" t="s">
        <v>127</v>
      </c>
      <c r="R131" s="3" t="s">
        <v>127</v>
      </c>
      <c r="S131" s="3" t="s">
        <v>127</v>
      </c>
      <c r="T131" s="3" t="s">
        <v>127</v>
      </c>
      <c r="U131" s="3" t="s">
        <v>127</v>
      </c>
      <c r="V131" s="16"/>
      <c r="W131" s="16" t="s">
        <v>129</v>
      </c>
      <c r="X131" s="16" t="s">
        <v>129</v>
      </c>
      <c r="Y131" s="16"/>
      <c r="AA131" s="16"/>
      <c r="AB131" s="16"/>
      <c r="AC131" s="3" t="s">
        <v>127</v>
      </c>
      <c r="AF131" s="3" t="s">
        <v>127</v>
      </c>
      <c r="AG131" s="16"/>
      <c r="AH131" s="16"/>
      <c r="AI131" s="16"/>
      <c r="AJ131" s="16"/>
      <c r="AK131" s="16" t="s">
        <v>130</v>
      </c>
      <c r="AO131" s="16"/>
      <c r="AP131" s="3" t="s">
        <v>127</v>
      </c>
      <c r="AS131" s="3" t="s">
        <v>127</v>
      </c>
      <c r="AT131" s="3" t="s">
        <v>127</v>
      </c>
      <c r="AU131" s="16"/>
      <c r="AV131" s="3" t="s">
        <v>127</v>
      </c>
      <c r="AX131" s="16"/>
      <c r="AY131" s="16"/>
      <c r="AZ131" s="16"/>
      <c r="BA131" s="3" t="s">
        <v>127</v>
      </c>
      <c r="BB131" s="3" t="s">
        <v>127</v>
      </c>
      <c r="BC131" s="16"/>
      <c r="BD131" s="16"/>
      <c r="BE131" s="3" t="s">
        <v>127</v>
      </c>
      <c r="BF131" s="16"/>
      <c r="BG131" s="16"/>
      <c r="BH131" s="3" t="s">
        <v>127</v>
      </c>
      <c r="BI131" s="3" t="s">
        <v>127</v>
      </c>
      <c r="BJ131" s="3" t="s">
        <v>127</v>
      </c>
      <c r="BK131" s="3" t="s">
        <v>127</v>
      </c>
      <c r="BM131" s="16"/>
      <c r="BN131" s="3" t="s">
        <v>127</v>
      </c>
      <c r="BO131" s="3" t="s">
        <v>127</v>
      </c>
      <c r="BP131" s="16"/>
      <c r="BS131" s="16"/>
      <c r="BT131" s="3" t="s">
        <v>127</v>
      </c>
      <c r="BU131" s="16"/>
      <c r="BV131" s="16"/>
      <c r="BW131" s="3" t="s">
        <v>127</v>
      </c>
      <c r="BY131" s="3" t="s">
        <v>127</v>
      </c>
      <c r="BZ131" s="3" t="s">
        <v>127</v>
      </c>
      <c r="CA131" s="3" t="s">
        <v>127</v>
      </c>
      <c r="CB131" s="16"/>
      <c r="CC131" s="3" t="s">
        <v>127</v>
      </c>
      <c r="CD131" s="16" t="s">
        <v>129</v>
      </c>
      <c r="CF131" s="16"/>
      <c r="CG131" s="16"/>
      <c r="CH131" s="16"/>
      <c r="CI131" s="16"/>
      <c r="CJ131" s="16"/>
      <c r="CK131" s="16"/>
      <c r="CL131" s="16"/>
      <c r="CN131" s="16"/>
      <c r="CO131" s="16"/>
    </row>
    <row r="132" spans="1:93">
      <c r="A132" s="28" t="s">
        <v>22</v>
      </c>
      <c r="B132" s="16"/>
      <c r="C132" s="16" t="s">
        <v>131</v>
      </c>
      <c r="D132" s="16" t="s">
        <v>132</v>
      </c>
      <c r="E132" s="16">
        <v>6461</v>
      </c>
      <c r="F132" s="16">
        <v>6507</v>
      </c>
      <c r="G132" s="8">
        <v>6525</v>
      </c>
      <c r="H132" s="8">
        <v>6545</v>
      </c>
      <c r="I132" s="8">
        <v>6548</v>
      </c>
      <c r="J132" s="16">
        <v>6553</v>
      </c>
      <c r="K132" s="16">
        <v>6554</v>
      </c>
      <c r="L132" s="16">
        <v>6554</v>
      </c>
      <c r="M132" s="16">
        <v>6571</v>
      </c>
      <c r="N132" s="8">
        <v>6572</v>
      </c>
      <c r="O132" s="8">
        <v>6576</v>
      </c>
      <c r="P132" s="8">
        <v>6590</v>
      </c>
      <c r="Q132" s="8">
        <v>6597</v>
      </c>
      <c r="R132" s="16">
        <v>6772</v>
      </c>
      <c r="S132" s="8">
        <v>6790</v>
      </c>
      <c r="T132" s="16">
        <v>6791</v>
      </c>
      <c r="U132" s="16">
        <v>8072</v>
      </c>
      <c r="V132" s="16" t="s">
        <v>133</v>
      </c>
      <c r="W132" s="16" t="s">
        <v>134</v>
      </c>
      <c r="X132" s="16" t="s">
        <v>135</v>
      </c>
      <c r="Y132" s="16" t="s">
        <v>136</v>
      </c>
      <c r="Z132" s="16" t="s">
        <v>137</v>
      </c>
      <c r="AA132" s="16" t="s">
        <v>138</v>
      </c>
      <c r="AB132" s="16" t="s">
        <v>139</v>
      </c>
      <c r="AC132" s="16" t="s">
        <v>140</v>
      </c>
      <c r="AD132" s="16" t="s">
        <v>141</v>
      </c>
      <c r="AE132" s="16" t="s">
        <v>142</v>
      </c>
      <c r="AF132" s="16" t="s">
        <v>143</v>
      </c>
      <c r="AG132" s="16" t="s">
        <v>144</v>
      </c>
      <c r="AH132" s="16" t="s">
        <v>145</v>
      </c>
      <c r="AI132" s="16" t="s">
        <v>146</v>
      </c>
      <c r="AJ132" s="8" t="s">
        <v>147</v>
      </c>
      <c r="AK132" s="16" t="s">
        <v>148</v>
      </c>
      <c r="AL132" s="8" t="s">
        <v>149</v>
      </c>
      <c r="AM132" s="16" t="s">
        <v>150</v>
      </c>
      <c r="AN132" s="16" t="s">
        <v>151</v>
      </c>
      <c r="AO132" s="16" t="s">
        <v>152</v>
      </c>
      <c r="AP132" s="16" t="s">
        <v>153</v>
      </c>
      <c r="AQ132" s="16" t="s">
        <v>154</v>
      </c>
      <c r="AR132" s="16" t="s">
        <v>155</v>
      </c>
      <c r="AS132" s="16" t="s">
        <v>156</v>
      </c>
      <c r="AT132" s="16" t="s">
        <v>157</v>
      </c>
      <c r="AU132" s="16" t="s">
        <v>158</v>
      </c>
      <c r="AV132" s="16" t="s">
        <v>159</v>
      </c>
      <c r="AW132" s="16" t="s">
        <v>160</v>
      </c>
      <c r="AX132" s="8" t="s">
        <v>161</v>
      </c>
      <c r="AY132" s="16" t="s">
        <v>162</v>
      </c>
      <c r="AZ132" s="16" t="s">
        <v>163</v>
      </c>
      <c r="BA132" s="16" t="s">
        <v>164</v>
      </c>
      <c r="BB132" s="16" t="s">
        <v>165</v>
      </c>
      <c r="BC132" s="16" t="s">
        <v>166</v>
      </c>
      <c r="BD132" s="16" t="s">
        <v>167</v>
      </c>
      <c r="BE132" s="16" t="s">
        <v>168</v>
      </c>
      <c r="BF132" s="16" t="s">
        <v>169</v>
      </c>
      <c r="BG132" s="16" t="s">
        <v>170</v>
      </c>
      <c r="BH132" s="16" t="s">
        <v>170</v>
      </c>
      <c r="BI132" s="16" t="s">
        <v>171</v>
      </c>
      <c r="BJ132" s="16" t="s">
        <v>172</v>
      </c>
      <c r="BK132" s="16" t="s">
        <v>173</v>
      </c>
      <c r="BL132" s="16" t="s">
        <v>174</v>
      </c>
      <c r="BM132" s="16" t="s">
        <v>175</v>
      </c>
      <c r="BN132" s="16" t="s">
        <v>176</v>
      </c>
      <c r="BO132" s="16" t="s">
        <v>177</v>
      </c>
      <c r="BP132" s="16" t="s">
        <v>178</v>
      </c>
      <c r="BQ132" s="16" t="s">
        <v>179</v>
      </c>
      <c r="BR132" s="16" t="s">
        <v>180</v>
      </c>
      <c r="BS132" s="16" t="s">
        <v>181</v>
      </c>
      <c r="BT132" s="16" t="s">
        <v>181</v>
      </c>
      <c r="BU132" s="16" t="s">
        <v>182</v>
      </c>
      <c r="BV132" s="16" t="s">
        <v>183</v>
      </c>
      <c r="BW132" s="8" t="s">
        <v>184</v>
      </c>
      <c r="BX132" s="16" t="s">
        <v>185</v>
      </c>
      <c r="BY132" s="16" t="s">
        <v>186</v>
      </c>
      <c r="BZ132" s="16" t="s">
        <v>187</v>
      </c>
      <c r="CA132" s="16" t="s">
        <v>188</v>
      </c>
      <c r="CB132" s="16" t="s">
        <v>189</v>
      </c>
      <c r="CC132" s="16" t="s">
        <v>190</v>
      </c>
      <c r="CD132" s="16" t="s">
        <v>191</v>
      </c>
      <c r="CE132" s="16" t="s">
        <v>192</v>
      </c>
      <c r="CF132" s="16" t="s">
        <v>193</v>
      </c>
      <c r="CG132" s="16" t="s">
        <v>194</v>
      </c>
      <c r="CH132" s="16" t="s">
        <v>195</v>
      </c>
      <c r="CI132" s="16" t="s">
        <v>196</v>
      </c>
      <c r="CJ132" s="16">
        <v>6571</v>
      </c>
      <c r="CK132" s="8">
        <v>6577</v>
      </c>
      <c r="CL132" s="16" t="s">
        <v>197</v>
      </c>
      <c r="CM132" s="16" t="s">
        <v>198</v>
      </c>
      <c r="CN132" s="16" t="s">
        <v>199</v>
      </c>
      <c r="CO132" s="16">
        <v>6772</v>
      </c>
    </row>
    <row r="133" spans="1:93">
      <c r="A133" s="29">
        <v>246.9375</v>
      </c>
      <c r="B133" s="3">
        <v>1</v>
      </c>
      <c r="C133" s="3">
        <v>285.5</v>
      </c>
      <c r="D133" s="5">
        <v>282</v>
      </c>
      <c r="E133" s="5">
        <v>272.5</v>
      </c>
      <c r="F133" s="5">
        <v>271</v>
      </c>
      <c r="G133" s="5">
        <v>277</v>
      </c>
      <c r="H133" s="5">
        <v>285</v>
      </c>
      <c r="I133" s="5">
        <v>284</v>
      </c>
      <c r="J133" s="5">
        <v>274</v>
      </c>
      <c r="K133" s="5">
        <v>272.5</v>
      </c>
      <c r="L133" s="5">
        <v>272.5</v>
      </c>
      <c r="M133" s="5"/>
      <c r="N133" s="5">
        <v>279.5</v>
      </c>
      <c r="O133" s="5">
        <v>271.5</v>
      </c>
      <c r="P133" s="5">
        <v>262</v>
      </c>
      <c r="Q133" s="5">
        <v>275</v>
      </c>
      <c r="R133" s="5">
        <v>280</v>
      </c>
      <c r="S133" s="5">
        <v>250</v>
      </c>
      <c r="T133" s="5">
        <v>286.5</v>
      </c>
      <c r="U133" s="5">
        <v>261</v>
      </c>
      <c r="V133" s="5">
        <v>288</v>
      </c>
      <c r="W133" s="5">
        <v>297.83333333333331</v>
      </c>
      <c r="X133" s="5">
        <v>295.33333333333331</v>
      </c>
      <c r="Y133" s="5">
        <v>279</v>
      </c>
      <c r="Z133" s="5">
        <v>287.5</v>
      </c>
      <c r="AA133" s="5">
        <v>293.33333333333331</v>
      </c>
      <c r="AB133" s="5">
        <v>285</v>
      </c>
      <c r="AC133" s="5">
        <v>273.66666666666669</v>
      </c>
      <c r="AD133" s="5">
        <v>274.83333333333331</v>
      </c>
      <c r="AE133" s="5">
        <v>281.16666666666669</v>
      </c>
      <c r="AF133" s="5">
        <v>272.33333333333331</v>
      </c>
      <c r="AG133" s="5">
        <v>275.33333333333331</v>
      </c>
      <c r="AH133" s="5">
        <v>277.33333333333331</v>
      </c>
      <c r="AI133" s="5">
        <v>278.5</v>
      </c>
      <c r="AJ133" s="5">
        <v>286.5</v>
      </c>
      <c r="AK133" s="5">
        <v>284.66666666666669</v>
      </c>
      <c r="AL133" s="5">
        <v>286.5</v>
      </c>
      <c r="AM133" s="5">
        <v>287</v>
      </c>
      <c r="AN133" s="5">
        <v>282.16666666666669</v>
      </c>
      <c r="AO133" s="5">
        <v>283</v>
      </c>
      <c r="AP133" s="5">
        <v>260.5</v>
      </c>
      <c r="AQ133" s="5">
        <v>293</v>
      </c>
      <c r="AR133" s="5">
        <v>278</v>
      </c>
      <c r="AS133" s="5">
        <v>259</v>
      </c>
      <c r="AT133" s="5">
        <v>272.83333333333331</v>
      </c>
      <c r="AU133" s="5">
        <v>280</v>
      </c>
      <c r="AV133" s="5">
        <v>271</v>
      </c>
      <c r="AW133" s="5">
        <v>276.83333333333331</v>
      </c>
      <c r="AX133" s="5">
        <v>282</v>
      </c>
      <c r="AY133" s="5">
        <v>287.66666666666669</v>
      </c>
      <c r="AZ133" s="5">
        <v>283</v>
      </c>
      <c r="BA133" s="5"/>
      <c r="BB133" s="5">
        <v>281</v>
      </c>
      <c r="BC133" s="5">
        <v>283</v>
      </c>
      <c r="BD133" s="5">
        <v>281</v>
      </c>
      <c r="BE133" s="5">
        <v>265</v>
      </c>
      <c r="BF133" s="5">
        <v>281</v>
      </c>
      <c r="BG133" s="5">
        <v>285</v>
      </c>
      <c r="BH133" s="5">
        <v>281</v>
      </c>
      <c r="BI133" s="5">
        <v>272.5</v>
      </c>
      <c r="BJ133" s="5">
        <v>282</v>
      </c>
      <c r="BK133" s="5">
        <v>270.66666666666669</v>
      </c>
      <c r="BL133" s="5">
        <v>285.5</v>
      </c>
      <c r="BM133" s="5">
        <v>287.5</v>
      </c>
      <c r="BN133" s="5">
        <v>272.33333333333331</v>
      </c>
      <c r="BO133" s="5">
        <v>270</v>
      </c>
      <c r="BP133" s="5">
        <v>284.33333333333331</v>
      </c>
      <c r="BQ133" s="5">
        <v>276.33333333333331</v>
      </c>
      <c r="BR133" s="5">
        <v>275</v>
      </c>
      <c r="BS133" s="5">
        <v>267.83333333333331</v>
      </c>
      <c r="BT133" s="5">
        <v>267.83333333333331</v>
      </c>
      <c r="BU133" s="5">
        <v>283.16666666666669</v>
      </c>
      <c r="BV133" s="5">
        <v>282.5</v>
      </c>
      <c r="BW133" s="5">
        <v>277.5</v>
      </c>
      <c r="BX133" s="5">
        <v>291</v>
      </c>
      <c r="BY133" s="5">
        <v>279.5</v>
      </c>
      <c r="BZ133" s="5">
        <v>272.33333333333331</v>
      </c>
      <c r="CA133" s="5">
        <v>271.33333333333331</v>
      </c>
      <c r="CB133" s="5">
        <v>275.66666666666669</v>
      </c>
      <c r="CC133" s="5">
        <v>272.5</v>
      </c>
      <c r="CD133" s="5">
        <v>281.83333333333331</v>
      </c>
      <c r="CE133" s="5">
        <v>281</v>
      </c>
      <c r="CF133" s="5">
        <v>270</v>
      </c>
      <c r="CG133" s="5">
        <v>279</v>
      </c>
      <c r="CH133" s="5">
        <v>281</v>
      </c>
      <c r="CI133" s="5">
        <v>284.5</v>
      </c>
      <c r="CJ133" s="5"/>
      <c r="CK133" s="5">
        <v>257</v>
      </c>
      <c r="CL133" s="5">
        <v>272.33333333333331</v>
      </c>
      <c r="CM133" s="5">
        <v>265.33333333333331</v>
      </c>
      <c r="CN133" s="5">
        <v>292.5</v>
      </c>
      <c r="CO133" s="5">
        <v>280</v>
      </c>
    </row>
    <row r="134" spans="1:93">
      <c r="A134" s="29">
        <v>25.615625000000001</v>
      </c>
      <c r="B134" s="3">
        <v>3</v>
      </c>
      <c r="C134" s="3">
        <v>36</v>
      </c>
      <c r="D134" s="5">
        <v>37.89</v>
      </c>
      <c r="E134" s="5">
        <v>34.770000000000003</v>
      </c>
      <c r="F134" s="5">
        <v>39.5</v>
      </c>
      <c r="G134" s="5">
        <v>36</v>
      </c>
      <c r="H134" s="5">
        <v>37</v>
      </c>
      <c r="I134" s="5">
        <v>37.5</v>
      </c>
      <c r="J134" s="5">
        <v>34</v>
      </c>
      <c r="K134" s="5">
        <v>34.96</v>
      </c>
      <c r="L134" s="5">
        <v>34.96</v>
      </c>
      <c r="M134" s="5">
        <v>33</v>
      </c>
      <c r="N134" s="5">
        <v>35</v>
      </c>
      <c r="O134" s="5">
        <v>32</v>
      </c>
      <c r="P134" s="5">
        <v>33.5</v>
      </c>
      <c r="Q134" s="5">
        <v>35</v>
      </c>
      <c r="R134" s="5">
        <v>34.5</v>
      </c>
      <c r="S134" s="5">
        <v>32</v>
      </c>
      <c r="T134" s="5">
        <v>36</v>
      </c>
      <c r="U134" s="5">
        <v>33.21</v>
      </c>
      <c r="V134" s="5">
        <v>35.92</v>
      </c>
      <c r="W134" s="5">
        <v>39.909999999999997</v>
      </c>
      <c r="X134" s="5">
        <v>35.943333333333328</v>
      </c>
      <c r="Y134" s="5">
        <v>33.523333333333333</v>
      </c>
      <c r="Z134" s="5">
        <v>35.82</v>
      </c>
      <c r="AA134" s="5">
        <v>35.936666666666667</v>
      </c>
      <c r="AB134" s="5">
        <v>33.976666666666667</v>
      </c>
      <c r="AC134" s="5">
        <v>35.013333333333328</v>
      </c>
      <c r="AD134" s="5">
        <v>35.956666666666671</v>
      </c>
      <c r="AE134" s="5">
        <v>34.909999999999997</v>
      </c>
      <c r="AF134" s="5">
        <v>33.979999999999997</v>
      </c>
      <c r="AG134" s="5">
        <v>37.94</v>
      </c>
      <c r="AH134" s="5">
        <v>35.946666666666665</v>
      </c>
      <c r="AI134" s="5">
        <v>35.869999999999997</v>
      </c>
      <c r="AJ134" s="5">
        <v>36</v>
      </c>
      <c r="AK134" s="5">
        <v>34.76</v>
      </c>
      <c r="AL134" s="5">
        <v>36.5</v>
      </c>
      <c r="AM134" s="5">
        <v>35.94</v>
      </c>
      <c r="AN134" s="5">
        <v>36.86</v>
      </c>
      <c r="AO134" s="5">
        <v>35.369999999999997</v>
      </c>
      <c r="AP134" s="5">
        <v>31.856666666666666</v>
      </c>
      <c r="AQ134" s="5">
        <v>32.99666666666667</v>
      </c>
      <c r="AR134" s="5">
        <v>34.856666666666662</v>
      </c>
      <c r="AS134" s="5">
        <v>35.409999999999997</v>
      </c>
      <c r="AT134" s="5">
        <v>33.396666666666668</v>
      </c>
      <c r="AU134" s="5">
        <v>35.75333333333333</v>
      </c>
      <c r="AV134" s="5">
        <v>32.86</v>
      </c>
      <c r="AW134" s="5">
        <v>34.406666666666666</v>
      </c>
      <c r="AX134" s="5"/>
      <c r="AY134" s="5">
        <v>36.369999999999997</v>
      </c>
      <c r="AZ134" s="5">
        <v>36</v>
      </c>
      <c r="BA134" s="5">
        <v>34</v>
      </c>
      <c r="BB134" s="5">
        <v>33.67</v>
      </c>
      <c r="BC134" s="5">
        <v>36.376666666666665</v>
      </c>
      <c r="BD134" s="5">
        <v>35.973333333333336</v>
      </c>
      <c r="BE134" s="5">
        <v>32.293333333333329</v>
      </c>
      <c r="BF134" s="5">
        <v>33.645000000000003</v>
      </c>
      <c r="BG134" s="5">
        <v>37</v>
      </c>
      <c r="BH134" s="5">
        <v>37</v>
      </c>
      <c r="BI134" s="5">
        <v>34.14</v>
      </c>
      <c r="BJ134" s="5">
        <v>34.5</v>
      </c>
      <c r="BK134" s="5">
        <v>32.72</v>
      </c>
      <c r="BL134" s="5">
        <v>35.840000000000003</v>
      </c>
      <c r="BM134" s="5">
        <v>37.813333333333333</v>
      </c>
      <c r="BN134" s="5">
        <v>34.89</v>
      </c>
      <c r="BO134" s="5">
        <v>31.926666666666666</v>
      </c>
      <c r="BP134" s="5">
        <v>35.86</v>
      </c>
      <c r="BQ134" s="5">
        <v>34.906666666666666</v>
      </c>
      <c r="BR134" s="5">
        <v>33.74666666666667</v>
      </c>
      <c r="BS134" s="5">
        <v>33.903333333333336</v>
      </c>
      <c r="BT134" s="5">
        <v>33.903333333333336</v>
      </c>
      <c r="BU134" s="5">
        <v>34.386666666666663</v>
      </c>
      <c r="BV134" s="5">
        <v>36.744999999999997</v>
      </c>
      <c r="BW134" s="5">
        <v>34.5</v>
      </c>
      <c r="BX134" s="5">
        <v>36.963333333333331</v>
      </c>
      <c r="BY134" s="5">
        <v>36.69</v>
      </c>
      <c r="BZ134" s="5">
        <v>33.206666666666671</v>
      </c>
      <c r="CA134" s="5">
        <v>32.596666666666664</v>
      </c>
      <c r="CB134" s="5">
        <v>35.96</v>
      </c>
      <c r="CC134" s="5">
        <v>35.045000000000002</v>
      </c>
      <c r="CD134" s="5">
        <v>35.89</v>
      </c>
      <c r="CE134" s="5">
        <v>33.36</v>
      </c>
      <c r="CF134" s="5">
        <v>38.94</v>
      </c>
      <c r="CG134" s="5">
        <v>33.409999999999997</v>
      </c>
      <c r="CH134" s="5">
        <v>35.74</v>
      </c>
      <c r="CI134" s="5">
        <v>32.729999999999997</v>
      </c>
      <c r="CJ134" s="5">
        <v>33</v>
      </c>
      <c r="CK134" s="5">
        <v>31</v>
      </c>
      <c r="CL134" s="5">
        <v>31.76</v>
      </c>
      <c r="CM134" s="5">
        <v>31.866666666666664</v>
      </c>
      <c r="CN134" s="5">
        <v>34</v>
      </c>
      <c r="CO134" s="5">
        <v>34.5</v>
      </c>
    </row>
    <row r="135" spans="1:93">
      <c r="A135" s="29">
        <v>25.390625</v>
      </c>
      <c r="B135" s="3">
        <v>4</v>
      </c>
      <c r="C135" s="3">
        <v>35</v>
      </c>
      <c r="D135" s="5">
        <v>34.99</v>
      </c>
      <c r="E135" s="5">
        <v>31.82</v>
      </c>
      <c r="F135" s="41">
        <v>34.5</v>
      </c>
      <c r="G135" s="41">
        <v>32</v>
      </c>
      <c r="H135" s="5">
        <v>35</v>
      </c>
      <c r="I135" s="5">
        <v>35.5</v>
      </c>
      <c r="J135" s="41">
        <v>31</v>
      </c>
      <c r="K135" s="5">
        <v>32.590000000000003</v>
      </c>
      <c r="L135" s="5">
        <v>32.590000000000003</v>
      </c>
      <c r="M135" s="41">
        <v>32</v>
      </c>
      <c r="N135" s="41">
        <v>32</v>
      </c>
      <c r="O135" s="41">
        <v>30</v>
      </c>
      <c r="P135" s="41">
        <v>31</v>
      </c>
      <c r="Q135" s="41">
        <v>33.5</v>
      </c>
      <c r="R135" s="41">
        <v>33</v>
      </c>
      <c r="S135" s="41"/>
      <c r="T135" s="41">
        <v>33</v>
      </c>
      <c r="U135" s="5">
        <v>30.71</v>
      </c>
      <c r="V135" s="5">
        <v>34.51</v>
      </c>
      <c r="W135" s="5">
        <v>33.42</v>
      </c>
      <c r="X135" s="5">
        <v>36.49</v>
      </c>
      <c r="Y135" s="5">
        <v>33.803333333333335</v>
      </c>
      <c r="Z135" s="5">
        <v>34.21</v>
      </c>
      <c r="AA135" s="5">
        <v>33.163333333333334</v>
      </c>
      <c r="AB135" s="5">
        <v>34.42</v>
      </c>
      <c r="AC135" s="5">
        <v>31.82</v>
      </c>
      <c r="AD135" s="5">
        <v>33.44</v>
      </c>
      <c r="AE135" s="5">
        <v>33.543333333333329</v>
      </c>
      <c r="AF135" s="5">
        <v>31.74</v>
      </c>
      <c r="AG135" s="5">
        <v>35.07</v>
      </c>
      <c r="AH135" s="5">
        <v>31.953333333333333</v>
      </c>
      <c r="AI135" s="5">
        <v>33.31</v>
      </c>
      <c r="AJ135" s="41">
        <v>35</v>
      </c>
      <c r="AK135" s="41">
        <v>32.74666666666667</v>
      </c>
      <c r="AL135" s="41">
        <v>34</v>
      </c>
      <c r="AM135" s="5">
        <v>33.393333333333331</v>
      </c>
      <c r="AN135" s="5">
        <v>34.6</v>
      </c>
      <c r="AO135" s="5">
        <v>33.369999999999997</v>
      </c>
      <c r="AP135" s="5">
        <v>29.376666666666665</v>
      </c>
      <c r="AQ135" s="5">
        <v>34.126666666666665</v>
      </c>
      <c r="AR135" s="5">
        <v>33.423333333333339</v>
      </c>
      <c r="AS135" s="5">
        <v>32.64</v>
      </c>
      <c r="AT135" s="5">
        <v>32.869999999999997</v>
      </c>
      <c r="AU135" s="5">
        <v>33.083333333333336</v>
      </c>
      <c r="AV135" s="5">
        <v>34.74</v>
      </c>
      <c r="AW135" s="5">
        <v>32.836666666666666</v>
      </c>
      <c r="AX135" s="41">
        <v>33.9</v>
      </c>
      <c r="AY135" s="5">
        <v>33.996666666666663</v>
      </c>
      <c r="AZ135" s="41">
        <v>34</v>
      </c>
      <c r="BA135" s="41">
        <v>33.5</v>
      </c>
      <c r="BB135" s="5">
        <v>33.426666666666669</v>
      </c>
      <c r="BC135" s="5">
        <v>35.396666666666668</v>
      </c>
      <c r="BD135" s="5">
        <v>31.8</v>
      </c>
      <c r="BE135" s="5">
        <v>31.83</v>
      </c>
      <c r="BF135" s="5">
        <v>32.914999999999999</v>
      </c>
      <c r="BG135" s="41">
        <v>34</v>
      </c>
      <c r="BH135" s="41">
        <v>32.9</v>
      </c>
      <c r="BI135" s="5">
        <v>31.835000000000001</v>
      </c>
      <c r="BJ135" s="41">
        <v>34</v>
      </c>
      <c r="BK135" s="5">
        <v>33.143333333333331</v>
      </c>
      <c r="BL135" s="5">
        <v>33.736666666666672</v>
      </c>
      <c r="BM135" s="5">
        <v>37.663333333333334</v>
      </c>
      <c r="BN135" s="5">
        <v>33.74</v>
      </c>
      <c r="BO135" s="5">
        <v>32.013333333333328</v>
      </c>
      <c r="BP135" s="5">
        <v>34.25333333333333</v>
      </c>
      <c r="BQ135" s="5">
        <v>31.636666666666667</v>
      </c>
      <c r="BR135" s="5">
        <v>31.286666666666665</v>
      </c>
      <c r="BS135" s="5">
        <v>33.00333333333333</v>
      </c>
      <c r="BT135" s="5">
        <v>33.00333333333333</v>
      </c>
      <c r="BU135" s="5">
        <v>34.613333333333337</v>
      </c>
      <c r="BV135" s="5">
        <v>34.204999999999998</v>
      </c>
      <c r="BW135" s="41">
        <v>32</v>
      </c>
      <c r="BX135" s="5">
        <v>34.593333333333334</v>
      </c>
      <c r="BY135" s="5">
        <v>34.31</v>
      </c>
      <c r="BZ135" s="5">
        <v>31.29</v>
      </c>
      <c r="CA135" s="5">
        <v>32.426666666666669</v>
      </c>
      <c r="CB135" s="5">
        <v>34.673333333333339</v>
      </c>
      <c r="CC135" s="5">
        <v>33.604999999999997</v>
      </c>
      <c r="CD135" s="5">
        <v>33.276666666666671</v>
      </c>
      <c r="CE135" s="5">
        <v>33.78</v>
      </c>
      <c r="CF135" s="5">
        <v>33.11</v>
      </c>
      <c r="CG135" s="5">
        <v>32.69</v>
      </c>
      <c r="CH135" s="5">
        <v>35.64</v>
      </c>
      <c r="CI135" s="5">
        <v>31.94</v>
      </c>
      <c r="CJ135" s="41">
        <v>32</v>
      </c>
      <c r="CK135" s="41">
        <v>31</v>
      </c>
      <c r="CL135" s="5">
        <v>31.123333333333335</v>
      </c>
      <c r="CM135" s="5">
        <v>31.193333333333332</v>
      </c>
      <c r="CN135" s="41">
        <v>33</v>
      </c>
      <c r="CO135" s="41">
        <v>33</v>
      </c>
    </row>
    <row r="136" spans="1:93">
      <c r="A136" s="29">
        <v>39.893749999999997</v>
      </c>
      <c r="B136" s="3">
        <v>5</v>
      </c>
      <c r="C136" s="3">
        <v>53.5</v>
      </c>
      <c r="D136" s="5">
        <v>49.49</v>
      </c>
      <c r="E136" s="5">
        <v>47.75</v>
      </c>
      <c r="F136" s="41">
        <v>51.5</v>
      </c>
      <c r="G136" s="41">
        <v>52</v>
      </c>
      <c r="H136" s="41"/>
      <c r="I136" s="41"/>
      <c r="J136" s="41">
        <v>45.5</v>
      </c>
      <c r="K136" s="5">
        <v>50.87</v>
      </c>
      <c r="L136" s="5">
        <v>50.87</v>
      </c>
      <c r="M136" s="41">
        <v>49.5</v>
      </c>
      <c r="N136" s="41">
        <v>49.5</v>
      </c>
      <c r="O136" s="41">
        <v>50</v>
      </c>
      <c r="P136" s="41">
        <v>48</v>
      </c>
      <c r="Q136" s="41">
        <v>47</v>
      </c>
      <c r="R136" s="41">
        <v>49</v>
      </c>
      <c r="S136" s="41">
        <v>47.5</v>
      </c>
      <c r="T136" s="41"/>
      <c r="U136" s="5">
        <v>46.24</v>
      </c>
      <c r="V136" s="5">
        <v>53.41</v>
      </c>
      <c r="W136" s="5">
        <v>51.786666666666669</v>
      </c>
      <c r="X136" s="5">
        <v>53.48</v>
      </c>
      <c r="Y136" s="5">
        <v>51.543333333333329</v>
      </c>
      <c r="Z136" s="5">
        <v>51.92</v>
      </c>
      <c r="AA136" s="5">
        <v>53.013333333333328</v>
      </c>
      <c r="AB136" s="5">
        <v>49.99</v>
      </c>
      <c r="AC136" s="5">
        <v>45.723333333333336</v>
      </c>
      <c r="AD136" s="5">
        <v>50.94</v>
      </c>
      <c r="AE136" s="5">
        <v>49.476666666666667</v>
      </c>
      <c r="AF136" s="5">
        <v>48.896666666666668</v>
      </c>
      <c r="AG136" s="5">
        <v>52.14</v>
      </c>
      <c r="AH136" s="5">
        <v>51.803333333333342</v>
      </c>
      <c r="AI136" s="5">
        <v>49.51</v>
      </c>
      <c r="AJ136" s="41">
        <v>53</v>
      </c>
      <c r="AK136" s="41">
        <v>51.32</v>
      </c>
      <c r="AL136" s="41">
        <v>52</v>
      </c>
      <c r="AM136" s="5">
        <v>54.096666666666664</v>
      </c>
      <c r="AN136" s="5">
        <v>52.306666666666672</v>
      </c>
      <c r="AO136" s="5">
        <v>53.45333333333334</v>
      </c>
      <c r="AP136" s="5">
        <v>46.226666666666667</v>
      </c>
      <c r="AQ136" s="5">
        <v>50.873333333333335</v>
      </c>
      <c r="AR136" s="5">
        <v>49.573333333333331</v>
      </c>
      <c r="AS136" s="5">
        <v>48.034999999999997</v>
      </c>
      <c r="AT136" s="5">
        <v>46.76</v>
      </c>
      <c r="AU136" s="5">
        <v>52.48</v>
      </c>
      <c r="AV136" s="5">
        <v>48.293333333333329</v>
      </c>
      <c r="AW136" s="5">
        <v>53.9</v>
      </c>
      <c r="AX136" s="42"/>
      <c r="AY136" s="5">
        <v>51.46</v>
      </c>
      <c r="AZ136" s="41">
        <v>54.5</v>
      </c>
      <c r="BA136" s="41">
        <v>49</v>
      </c>
      <c r="BB136" s="5">
        <v>49.34</v>
      </c>
      <c r="BC136" s="5">
        <v>51.24666666666667</v>
      </c>
      <c r="BD136" s="5">
        <v>52.336666666666666</v>
      </c>
      <c r="BE136" s="5">
        <v>48.273333333333333</v>
      </c>
      <c r="BF136" s="5">
        <v>49.204999999999998</v>
      </c>
      <c r="BG136" s="41">
        <v>53</v>
      </c>
      <c r="BH136" s="41">
        <v>49.2</v>
      </c>
      <c r="BI136" s="5">
        <v>48.33</v>
      </c>
      <c r="BJ136" s="41">
        <v>49.5</v>
      </c>
      <c r="BK136" s="5">
        <v>47.773333333333333</v>
      </c>
      <c r="BL136" s="5">
        <v>52.836666666666666</v>
      </c>
      <c r="BM136" s="5">
        <v>51.896666666666668</v>
      </c>
      <c r="BN136" s="5">
        <v>48.823333333333345</v>
      </c>
      <c r="BO136" s="5">
        <v>48.89</v>
      </c>
      <c r="BP136" s="5">
        <v>53.336666666666666</v>
      </c>
      <c r="BQ136" s="5">
        <v>51.95333333333334</v>
      </c>
      <c r="BR136" s="5">
        <v>49.873333333333335</v>
      </c>
      <c r="BS136" s="5">
        <v>50.00333333333333</v>
      </c>
      <c r="BT136" s="5">
        <v>50.00333333333333</v>
      </c>
      <c r="BU136" s="5">
        <v>50.676666666666669</v>
      </c>
      <c r="BV136" s="5">
        <v>51.945</v>
      </c>
      <c r="BW136" s="41">
        <v>52</v>
      </c>
      <c r="BX136" s="5">
        <v>54.44</v>
      </c>
      <c r="BY136" s="5">
        <v>49.326666666666675</v>
      </c>
      <c r="BZ136" s="5">
        <v>48.603333333333332</v>
      </c>
      <c r="CA136" s="5">
        <v>48.296666666666674</v>
      </c>
      <c r="CB136" s="5">
        <v>50.09</v>
      </c>
      <c r="CC136" s="5">
        <v>46.24</v>
      </c>
      <c r="CD136" s="5">
        <v>53.596666666666664</v>
      </c>
      <c r="CE136" s="5">
        <v>49.52</v>
      </c>
      <c r="CF136" s="5">
        <v>50.49</v>
      </c>
      <c r="CG136" s="5">
        <v>48.49</v>
      </c>
      <c r="CH136" s="5">
        <v>51.57</v>
      </c>
      <c r="CI136" s="5">
        <v>47.563333333333333</v>
      </c>
      <c r="CJ136" s="41">
        <v>49.5</v>
      </c>
      <c r="CK136" s="41">
        <v>47.5</v>
      </c>
      <c r="CL136" s="5">
        <v>47.196666666666658</v>
      </c>
      <c r="CM136" s="5">
        <v>44.45</v>
      </c>
      <c r="CN136" s="41">
        <v>50.5</v>
      </c>
      <c r="CO136" s="41">
        <v>49</v>
      </c>
    </row>
    <row r="137" spans="1:93">
      <c r="A137" s="29">
        <v>34.593548387096774</v>
      </c>
      <c r="B137" s="3" t="s">
        <v>200</v>
      </c>
      <c r="C137" s="3">
        <v>44</v>
      </c>
      <c r="D137" s="5">
        <v>41.5</v>
      </c>
      <c r="E137" s="5"/>
      <c r="F137" s="41">
        <v>42</v>
      </c>
      <c r="G137" s="41">
        <v>42</v>
      </c>
      <c r="H137" s="41"/>
      <c r="I137" s="41"/>
      <c r="J137" s="41">
        <v>36.5</v>
      </c>
      <c r="K137" s="5"/>
      <c r="L137" s="5"/>
      <c r="M137" s="41">
        <v>38</v>
      </c>
      <c r="N137" s="41">
        <v>37.5</v>
      </c>
      <c r="O137" s="41">
        <v>40</v>
      </c>
      <c r="P137" s="41">
        <v>35</v>
      </c>
      <c r="Q137" s="41">
        <v>38</v>
      </c>
      <c r="R137" s="41">
        <v>38.5</v>
      </c>
      <c r="S137" s="41"/>
      <c r="T137" s="43"/>
      <c r="U137" s="5"/>
      <c r="V137" s="5"/>
      <c r="W137" s="41">
        <v>44</v>
      </c>
      <c r="X137" s="5">
        <v>42.5</v>
      </c>
      <c r="Y137" s="5">
        <v>41.1</v>
      </c>
      <c r="Z137" s="5">
        <v>42.8</v>
      </c>
      <c r="AA137" s="41">
        <v>44.266666666666673</v>
      </c>
      <c r="AB137" s="41">
        <v>44.533333333333331</v>
      </c>
      <c r="AC137" s="5"/>
      <c r="AD137" s="5">
        <v>42</v>
      </c>
      <c r="AE137" s="5">
        <v>40</v>
      </c>
      <c r="AF137" s="5">
        <v>42.233333333333334</v>
      </c>
      <c r="AG137" s="5">
        <v>41.266666666666673</v>
      </c>
      <c r="AH137" s="5">
        <v>45</v>
      </c>
      <c r="AI137" s="5">
        <v>44.5</v>
      </c>
      <c r="AJ137" s="41"/>
      <c r="AK137" s="41">
        <v>40</v>
      </c>
      <c r="AL137" s="41">
        <v>41.5</v>
      </c>
      <c r="AM137" s="5">
        <v>43.7</v>
      </c>
      <c r="AN137" s="5">
        <v>42.56666666666667</v>
      </c>
      <c r="AO137" s="5">
        <v>44.5</v>
      </c>
      <c r="AP137" s="5">
        <v>39.096666666666664</v>
      </c>
      <c r="AQ137" s="5">
        <v>42.266666666666673</v>
      </c>
      <c r="AR137" s="5">
        <v>40.333333333333336</v>
      </c>
      <c r="AS137" s="5">
        <v>38.234999999999999</v>
      </c>
      <c r="AT137" s="5">
        <v>36</v>
      </c>
      <c r="AU137" s="43">
        <v>41.7</v>
      </c>
      <c r="AV137" s="5">
        <v>39.5</v>
      </c>
      <c r="AW137" s="5">
        <v>42.566666666666663</v>
      </c>
      <c r="AX137" s="42">
        <v>45.1</v>
      </c>
      <c r="AY137" s="5">
        <v>44.873333333333335</v>
      </c>
      <c r="AZ137" s="41">
        <v>43</v>
      </c>
      <c r="BA137" s="41">
        <v>37.5</v>
      </c>
      <c r="BB137" s="5">
        <v>40.433333333333337</v>
      </c>
      <c r="BC137" s="5">
        <v>43.506666666666668</v>
      </c>
      <c r="BD137" s="5">
        <v>44.7</v>
      </c>
      <c r="BE137" s="5">
        <v>41.006666666666668</v>
      </c>
      <c r="BF137" s="5">
        <v>37.83</v>
      </c>
      <c r="BG137" s="41">
        <v>42.5</v>
      </c>
      <c r="BH137" s="41">
        <v>37.799999999999997</v>
      </c>
      <c r="BI137" s="5">
        <v>41.51</v>
      </c>
      <c r="BJ137" s="41">
        <v>41.5</v>
      </c>
      <c r="BK137" s="5">
        <v>40.880000000000003</v>
      </c>
      <c r="BL137" s="5">
        <v>38.200000000000003</v>
      </c>
      <c r="BM137" s="5">
        <v>44.666666666666664</v>
      </c>
      <c r="BN137" s="5">
        <v>40.299999999999997</v>
      </c>
      <c r="BO137" s="5">
        <v>41.033333333333331</v>
      </c>
      <c r="BP137" s="5">
        <v>43.866666666666667</v>
      </c>
      <c r="BQ137" s="5">
        <v>40.166666666666664</v>
      </c>
      <c r="BR137" s="5">
        <v>40.333333333333336</v>
      </c>
      <c r="BS137" s="5">
        <v>39</v>
      </c>
      <c r="BT137" s="5">
        <v>39</v>
      </c>
      <c r="BU137" s="5">
        <v>41.706666666666663</v>
      </c>
      <c r="BV137" s="5">
        <v>45.7</v>
      </c>
      <c r="BW137" s="41"/>
      <c r="BX137" s="5">
        <v>42.166666666666664</v>
      </c>
      <c r="BY137" s="44">
        <v>41.966666666666669</v>
      </c>
      <c r="BZ137" s="5">
        <v>39.333333333333336</v>
      </c>
      <c r="CA137" s="5">
        <v>41.866666666666667</v>
      </c>
      <c r="CB137" s="5">
        <v>43.366666666666667</v>
      </c>
      <c r="CC137" s="5"/>
      <c r="CD137" s="5">
        <v>43.6</v>
      </c>
      <c r="CE137" s="5">
        <v>40.4</v>
      </c>
      <c r="CF137" s="5">
        <v>42.8</v>
      </c>
      <c r="CG137" s="5">
        <v>41</v>
      </c>
      <c r="CH137" s="5">
        <v>44.8</v>
      </c>
      <c r="CI137" s="5">
        <v>40.6</v>
      </c>
      <c r="CJ137" s="41">
        <v>38</v>
      </c>
      <c r="CK137" s="41">
        <v>38</v>
      </c>
      <c r="CL137" s="5">
        <v>37.266666666666673</v>
      </c>
      <c r="CM137" s="5">
        <v>36.533333333333331</v>
      </c>
      <c r="CN137" s="41">
        <v>40.5</v>
      </c>
      <c r="CO137" s="41">
        <v>38.5</v>
      </c>
    </row>
    <row r="138" spans="1:93">
      <c r="A138" s="29">
        <v>38.384374999999999</v>
      </c>
      <c r="B138" s="3">
        <v>10</v>
      </c>
      <c r="C138" s="3">
        <v>51</v>
      </c>
      <c r="D138" s="5">
        <v>46.61</v>
      </c>
      <c r="E138" s="5">
        <v>46.76</v>
      </c>
      <c r="F138" s="41"/>
      <c r="G138" s="41"/>
      <c r="H138" s="41"/>
      <c r="I138" s="41"/>
      <c r="J138" s="41"/>
      <c r="K138" s="5">
        <v>49.32</v>
      </c>
      <c r="L138" s="5">
        <v>49.32</v>
      </c>
      <c r="M138" s="41"/>
      <c r="N138" s="41"/>
      <c r="O138" s="41"/>
      <c r="P138" s="41"/>
      <c r="Q138" s="41"/>
      <c r="R138" s="41"/>
      <c r="S138" s="41"/>
      <c r="T138" s="41"/>
      <c r="U138" s="5">
        <v>45.16</v>
      </c>
      <c r="V138" s="5">
        <v>50.22</v>
      </c>
      <c r="W138" s="5">
        <v>52.524999999999999</v>
      </c>
      <c r="X138" s="5">
        <v>52.305</v>
      </c>
      <c r="Y138" s="5">
        <v>48.61</v>
      </c>
      <c r="Z138" s="5">
        <v>50.61</v>
      </c>
      <c r="AA138" s="5">
        <v>50.74</v>
      </c>
      <c r="AB138" s="5">
        <v>49.34</v>
      </c>
      <c r="AC138" s="5">
        <v>46.814999999999998</v>
      </c>
      <c r="AD138" s="5">
        <v>50.24</v>
      </c>
      <c r="AE138" s="5">
        <v>50.84</v>
      </c>
      <c r="AF138" s="5">
        <v>44.62</v>
      </c>
      <c r="AG138" s="5">
        <v>49.44</v>
      </c>
      <c r="AH138" s="5">
        <v>49.81</v>
      </c>
      <c r="AI138" s="5">
        <v>48.914999999999999</v>
      </c>
      <c r="AJ138" s="41"/>
      <c r="AK138" s="41">
        <v>48.935000000000002</v>
      </c>
      <c r="AL138" s="41"/>
      <c r="AM138" s="5">
        <v>50.02</v>
      </c>
      <c r="AN138" s="5">
        <v>49.034999999999997</v>
      </c>
      <c r="AO138" s="5">
        <v>51.52</v>
      </c>
      <c r="AP138" s="5">
        <v>43.64</v>
      </c>
      <c r="AQ138" s="5">
        <v>49.244999999999997</v>
      </c>
      <c r="AR138" s="5">
        <v>47.555</v>
      </c>
      <c r="AS138" s="5">
        <v>48.24</v>
      </c>
      <c r="AT138" s="5">
        <v>45.84</v>
      </c>
      <c r="AU138" s="5">
        <v>47.52</v>
      </c>
      <c r="AV138" s="5">
        <v>48.71</v>
      </c>
      <c r="AW138" s="5">
        <v>53.045000000000002</v>
      </c>
      <c r="AX138" s="41">
        <v>51.8</v>
      </c>
      <c r="AY138" s="5">
        <v>49.945</v>
      </c>
      <c r="AZ138" s="41"/>
      <c r="BA138" s="41"/>
      <c r="BB138" s="5">
        <v>46.625</v>
      </c>
      <c r="BC138" s="5">
        <v>51.41</v>
      </c>
      <c r="BD138" s="5">
        <v>50.84</v>
      </c>
      <c r="BE138" s="5">
        <v>46.744999999999997</v>
      </c>
      <c r="BF138" s="5">
        <v>49.33</v>
      </c>
      <c r="BG138" s="41"/>
      <c r="BH138" s="41">
        <v>49.3</v>
      </c>
      <c r="BI138" s="5">
        <v>46.414999999999999</v>
      </c>
      <c r="BJ138" s="41"/>
      <c r="BK138" s="5">
        <v>48.93</v>
      </c>
      <c r="BL138" s="5">
        <v>49.41</v>
      </c>
      <c r="BM138" s="5">
        <v>53.43</v>
      </c>
      <c r="BN138" s="5">
        <v>50.015000000000001</v>
      </c>
      <c r="BO138" s="5">
        <v>48.305</v>
      </c>
      <c r="BP138" s="5">
        <v>50.71</v>
      </c>
      <c r="BQ138" s="5">
        <v>48.93</v>
      </c>
      <c r="BR138" s="5">
        <v>48.93</v>
      </c>
      <c r="BS138" s="5">
        <v>49.045000000000002</v>
      </c>
      <c r="BT138" s="5">
        <v>49.045000000000002</v>
      </c>
      <c r="BU138" s="5">
        <v>49.61</v>
      </c>
      <c r="BV138" s="5">
        <v>50.01</v>
      </c>
      <c r="BW138" s="41"/>
      <c r="BX138" s="5">
        <v>50.41</v>
      </c>
      <c r="BY138" s="5">
        <v>49.145000000000003</v>
      </c>
      <c r="BZ138" s="5">
        <v>45.03</v>
      </c>
      <c r="CA138" s="5">
        <v>44.83</v>
      </c>
      <c r="CB138" s="5">
        <v>49.335000000000001</v>
      </c>
      <c r="CC138" s="5">
        <v>46.344999999999999</v>
      </c>
      <c r="CD138" s="5">
        <v>53.91</v>
      </c>
      <c r="CE138" s="5">
        <v>47.19</v>
      </c>
      <c r="CF138" s="5">
        <v>51.69</v>
      </c>
      <c r="CG138" s="5">
        <v>46.29</v>
      </c>
      <c r="CH138" s="5">
        <v>46.61</v>
      </c>
      <c r="CI138" s="5">
        <v>45.115000000000002</v>
      </c>
      <c r="CJ138" s="41"/>
      <c r="CK138" s="41"/>
      <c r="CL138" s="5">
        <v>44.115000000000002</v>
      </c>
      <c r="CM138" s="5">
        <v>44.3</v>
      </c>
      <c r="CN138" s="41"/>
      <c r="CO138" s="41"/>
    </row>
    <row r="139" spans="1:93">
      <c r="A139" s="29">
        <v>37.6</v>
      </c>
      <c r="B139" s="3">
        <v>11</v>
      </c>
      <c r="C139" s="3">
        <v>51.5</v>
      </c>
      <c r="D139" s="5">
        <v>48.54</v>
      </c>
      <c r="E139" s="5">
        <v>47.42</v>
      </c>
      <c r="F139" s="41">
        <v>54</v>
      </c>
      <c r="G139" s="41">
        <v>52</v>
      </c>
      <c r="H139" s="41"/>
      <c r="I139" s="41"/>
      <c r="J139" s="41">
        <v>44</v>
      </c>
      <c r="K139" s="5">
        <v>49.44</v>
      </c>
      <c r="L139" s="5">
        <v>49.44</v>
      </c>
      <c r="M139" s="41">
        <v>49</v>
      </c>
      <c r="N139" s="41">
        <v>49</v>
      </c>
      <c r="O139" s="41">
        <v>49.5</v>
      </c>
      <c r="P139" s="41">
        <v>46</v>
      </c>
      <c r="Q139" s="41">
        <v>47.5</v>
      </c>
      <c r="R139" s="41">
        <v>47</v>
      </c>
      <c r="S139" s="41">
        <v>42</v>
      </c>
      <c r="T139" s="41">
        <v>43</v>
      </c>
      <c r="U139" s="5">
        <v>45.32</v>
      </c>
      <c r="V139" s="5">
        <v>51.67</v>
      </c>
      <c r="W139" s="5">
        <v>53.634999999999998</v>
      </c>
      <c r="X139" s="5">
        <v>53.41</v>
      </c>
      <c r="Y139" s="5">
        <v>50.76</v>
      </c>
      <c r="Z139" s="5">
        <v>51.67</v>
      </c>
      <c r="AA139" s="5">
        <v>52.17</v>
      </c>
      <c r="AB139" s="5">
        <v>49.81</v>
      </c>
      <c r="AC139" s="5">
        <v>46.64</v>
      </c>
      <c r="AD139" s="5">
        <v>52.784999999999997</v>
      </c>
      <c r="AE139" s="5">
        <v>50.76</v>
      </c>
      <c r="AF139" s="5">
        <v>46.76</v>
      </c>
      <c r="AG139" s="5">
        <v>51.81</v>
      </c>
      <c r="AH139" s="5">
        <v>51.755000000000003</v>
      </c>
      <c r="AI139" s="5">
        <v>49.26</v>
      </c>
      <c r="AJ139" s="41">
        <v>52</v>
      </c>
      <c r="AK139" s="41">
        <v>51.765000000000001</v>
      </c>
      <c r="AL139" s="41">
        <v>52</v>
      </c>
      <c r="AM139" s="5">
        <v>51.255000000000003</v>
      </c>
      <c r="AN139" s="5">
        <v>50.134999999999998</v>
      </c>
      <c r="AO139" s="5">
        <v>53.36</v>
      </c>
      <c r="AP139" s="5">
        <v>45.74</v>
      </c>
      <c r="AQ139" s="5">
        <v>51.634999999999998</v>
      </c>
      <c r="AR139" s="5">
        <v>48.89</v>
      </c>
      <c r="AS139" s="5">
        <v>48.86</v>
      </c>
      <c r="AT139" s="5">
        <v>45.734999999999999</v>
      </c>
      <c r="AU139" s="5">
        <v>51.244999999999997</v>
      </c>
      <c r="AV139" s="5">
        <v>49.04</v>
      </c>
      <c r="AW139" s="5">
        <v>52.74</v>
      </c>
      <c r="AX139" s="41"/>
      <c r="AY139" s="5">
        <v>51.54</v>
      </c>
      <c r="AZ139" s="41"/>
      <c r="BA139" s="41">
        <v>49</v>
      </c>
      <c r="BB139" s="5">
        <v>49.155000000000001</v>
      </c>
      <c r="BC139" s="5">
        <v>50.63</v>
      </c>
      <c r="BD139" s="5">
        <v>51.695</v>
      </c>
      <c r="BE139" s="5">
        <v>49.54</v>
      </c>
      <c r="BF139" s="5">
        <v>48.42</v>
      </c>
      <c r="BG139" s="41">
        <v>50.5</v>
      </c>
      <c r="BH139" s="41"/>
      <c r="BI139" s="5">
        <v>47.56</v>
      </c>
      <c r="BJ139" s="41">
        <v>51</v>
      </c>
      <c r="BK139" s="5">
        <v>48.16</v>
      </c>
      <c r="BL139" s="5">
        <v>51.97</v>
      </c>
      <c r="BM139" s="5">
        <v>52.674999999999997</v>
      </c>
      <c r="BN139" s="5"/>
      <c r="BO139" s="5">
        <v>47.91</v>
      </c>
      <c r="BP139" s="5">
        <v>50.89</v>
      </c>
      <c r="BQ139" s="5">
        <v>51.81</v>
      </c>
      <c r="BR139" s="5">
        <v>49.145000000000003</v>
      </c>
      <c r="BS139" s="5">
        <v>48.784999999999997</v>
      </c>
      <c r="BT139" s="5">
        <v>48.784999999999997</v>
      </c>
      <c r="BU139" s="5">
        <v>48.75</v>
      </c>
      <c r="BV139" s="5">
        <v>51.62</v>
      </c>
      <c r="BW139" s="41">
        <v>51</v>
      </c>
      <c r="BX139" s="5">
        <v>52.8</v>
      </c>
      <c r="BY139" s="5">
        <v>49.66</v>
      </c>
      <c r="BZ139" s="5">
        <v>44.534999999999997</v>
      </c>
      <c r="CA139" s="5">
        <v>47.104999999999997</v>
      </c>
      <c r="CB139" s="5">
        <v>49.96</v>
      </c>
      <c r="CC139" s="5">
        <v>47.11</v>
      </c>
      <c r="CD139" s="5">
        <v>53.145000000000003</v>
      </c>
      <c r="CE139" s="5">
        <v>48.07</v>
      </c>
      <c r="CF139" s="5">
        <v>52.96</v>
      </c>
      <c r="CG139" s="5">
        <v>47.4</v>
      </c>
      <c r="CH139" s="5">
        <v>48.32</v>
      </c>
      <c r="CI139" s="5">
        <v>48.66</v>
      </c>
      <c r="CJ139" s="41">
        <v>49</v>
      </c>
      <c r="CK139" s="41">
        <v>45.5</v>
      </c>
      <c r="CL139" s="5">
        <v>43.49</v>
      </c>
      <c r="CM139" s="5">
        <v>43.914999999999999</v>
      </c>
      <c r="CN139" s="41">
        <v>51</v>
      </c>
      <c r="CO139" s="41">
        <v>47</v>
      </c>
    </row>
    <row r="140" spans="1:93">
      <c r="A140" s="29">
        <v>30.193750000000001</v>
      </c>
      <c r="B140" s="3">
        <v>12</v>
      </c>
      <c r="C140" s="3">
        <v>40.700000000000003</v>
      </c>
      <c r="D140" s="5">
        <v>36.74</v>
      </c>
      <c r="E140" s="5">
        <v>36.94</v>
      </c>
      <c r="F140" s="41">
        <v>42</v>
      </c>
      <c r="G140" s="41">
        <v>42</v>
      </c>
      <c r="H140" s="41"/>
      <c r="I140" s="41"/>
      <c r="J140" s="41">
        <v>35.5</v>
      </c>
      <c r="K140" s="5">
        <v>40.22</v>
      </c>
      <c r="L140" s="5">
        <v>40.22</v>
      </c>
      <c r="M140" s="41">
        <v>37</v>
      </c>
      <c r="N140" s="41">
        <v>38</v>
      </c>
      <c r="O140" s="41">
        <v>38</v>
      </c>
      <c r="P140" s="41">
        <v>36</v>
      </c>
      <c r="Q140" s="41">
        <v>38.5</v>
      </c>
      <c r="R140" s="41">
        <v>36.5</v>
      </c>
      <c r="S140" s="45" t="s">
        <v>201</v>
      </c>
      <c r="T140" s="41"/>
      <c r="U140" s="5">
        <v>36.21</v>
      </c>
      <c r="V140" s="5">
        <v>42.51</v>
      </c>
      <c r="W140" s="5">
        <v>42.045000000000002</v>
      </c>
      <c r="X140" s="5">
        <v>39.846666666666664</v>
      </c>
      <c r="Y140" s="5">
        <v>39.81</v>
      </c>
      <c r="Z140" s="5">
        <v>42.6</v>
      </c>
      <c r="AA140" s="5">
        <v>39.51</v>
      </c>
      <c r="AB140" s="5">
        <v>38.145000000000003</v>
      </c>
      <c r="AC140" s="5">
        <v>38.153333333333336</v>
      </c>
      <c r="AD140" s="5">
        <v>40.034999999999997</v>
      </c>
      <c r="AE140" s="5">
        <v>39.034999999999997</v>
      </c>
      <c r="AF140" s="5">
        <v>36.473333333333336</v>
      </c>
      <c r="AG140" s="5">
        <v>40.08</v>
      </c>
      <c r="AH140" s="5">
        <v>41.973333333333336</v>
      </c>
      <c r="AI140" s="5">
        <v>39.67</v>
      </c>
      <c r="AJ140" s="41">
        <v>42.5</v>
      </c>
      <c r="AK140" s="41">
        <v>42.185000000000002</v>
      </c>
      <c r="AL140" s="41">
        <v>43</v>
      </c>
      <c r="AM140" s="5">
        <v>38.81</v>
      </c>
      <c r="AN140" s="5">
        <v>40.47</v>
      </c>
      <c r="AO140" s="5">
        <v>43.11</v>
      </c>
      <c r="AP140" s="5">
        <v>34.78</v>
      </c>
      <c r="AQ140" s="5">
        <v>40.130000000000003</v>
      </c>
      <c r="AR140" s="5">
        <v>40.563333333333333</v>
      </c>
      <c r="AS140" s="5">
        <v>38.575000000000003</v>
      </c>
      <c r="AT140" s="5">
        <v>36.44</v>
      </c>
      <c r="AU140" s="5">
        <v>41.306666666666665</v>
      </c>
      <c r="AV140" s="5">
        <v>37.46</v>
      </c>
      <c r="AW140" s="5">
        <v>41.126666666666665</v>
      </c>
      <c r="AX140" s="41"/>
      <c r="AY140" s="5">
        <v>39.81</v>
      </c>
      <c r="AZ140" s="41">
        <v>40.5</v>
      </c>
      <c r="BA140" s="41"/>
      <c r="BB140" s="5">
        <v>39.14</v>
      </c>
      <c r="BC140" s="5">
        <v>40.384999999999998</v>
      </c>
      <c r="BD140" s="5">
        <v>40.93</v>
      </c>
      <c r="BE140" s="5">
        <v>36.93</v>
      </c>
      <c r="BF140" s="5">
        <v>37.880000000000003</v>
      </c>
      <c r="BG140" s="41">
        <v>40.5</v>
      </c>
      <c r="BH140" s="41">
        <v>37</v>
      </c>
      <c r="BI140" s="5">
        <v>39.51</v>
      </c>
      <c r="BJ140" s="41">
        <v>39.5</v>
      </c>
      <c r="BK140" s="5">
        <v>37.479999999999997</v>
      </c>
      <c r="BL140" s="5">
        <v>41.36</v>
      </c>
      <c r="BM140" s="5">
        <v>39.456666666666671</v>
      </c>
      <c r="BN140" s="5">
        <v>39.046666666666667</v>
      </c>
      <c r="BO140" s="5">
        <v>37.99666666666667</v>
      </c>
      <c r="BP140" s="5">
        <v>38.99666666666667</v>
      </c>
      <c r="BQ140" s="5">
        <v>40.06</v>
      </c>
      <c r="BR140" s="5">
        <v>37.893333333333338</v>
      </c>
      <c r="BS140" s="5">
        <v>37.07</v>
      </c>
      <c r="BT140" s="5">
        <v>37.07</v>
      </c>
      <c r="BU140" s="5">
        <v>39.36</v>
      </c>
      <c r="BV140" s="5">
        <v>42.19</v>
      </c>
      <c r="BW140" s="41">
        <v>40</v>
      </c>
      <c r="BX140" s="5">
        <v>42.454999999999998</v>
      </c>
      <c r="BY140" s="5">
        <v>36.956666666666671</v>
      </c>
      <c r="BZ140" s="5">
        <v>35.126666666666665</v>
      </c>
      <c r="CA140" s="5">
        <v>38.096666666666664</v>
      </c>
      <c r="CB140" s="5">
        <v>39.555</v>
      </c>
      <c r="CC140" s="5">
        <v>36.43</v>
      </c>
      <c r="CD140" s="5">
        <v>39.909999999999997</v>
      </c>
      <c r="CE140" s="5">
        <v>35.72</v>
      </c>
      <c r="CF140" s="5">
        <v>42.15</v>
      </c>
      <c r="CG140" s="5">
        <v>35.96</v>
      </c>
      <c r="CH140" s="5">
        <v>37.22</v>
      </c>
      <c r="CI140" s="5">
        <v>38.31</v>
      </c>
      <c r="CJ140" s="41">
        <v>37</v>
      </c>
      <c r="CK140" s="41"/>
      <c r="CL140" s="5">
        <v>35.443333333333335</v>
      </c>
      <c r="CM140" s="5">
        <v>32.093333333333334</v>
      </c>
      <c r="CN140" s="41">
        <v>40.5</v>
      </c>
      <c r="CO140" s="41">
        <v>36.5</v>
      </c>
    </row>
    <row r="141" spans="1:93">
      <c r="A141" s="29">
        <v>23.712499999999999</v>
      </c>
      <c r="B141" s="3">
        <v>13</v>
      </c>
      <c r="C141" s="21">
        <v>29</v>
      </c>
      <c r="D141" s="5">
        <v>29.21</v>
      </c>
      <c r="E141" s="5">
        <v>28.99</v>
      </c>
      <c r="F141" s="41"/>
      <c r="G141" s="41"/>
      <c r="H141" s="41"/>
      <c r="I141" s="41"/>
      <c r="J141" s="41"/>
      <c r="K141" s="5">
        <v>30.06</v>
      </c>
      <c r="L141" s="5">
        <v>30.06</v>
      </c>
      <c r="M141" s="41"/>
      <c r="N141" s="41"/>
      <c r="O141" s="41"/>
      <c r="P141" s="41"/>
      <c r="Q141" s="41"/>
      <c r="R141" s="41"/>
      <c r="S141" s="41"/>
      <c r="T141" s="41"/>
      <c r="U141" s="5">
        <v>28.15</v>
      </c>
      <c r="V141" s="5">
        <v>31.905000000000001</v>
      </c>
      <c r="W141" s="5">
        <v>31.61</v>
      </c>
      <c r="X141" s="5">
        <v>31.42</v>
      </c>
      <c r="Y141" s="5">
        <v>30.91</v>
      </c>
      <c r="Z141" s="5">
        <v>31.81</v>
      </c>
      <c r="AA141" s="5">
        <v>30.835000000000001</v>
      </c>
      <c r="AB141" s="5">
        <v>29.34</v>
      </c>
      <c r="AC141" s="5">
        <v>29.305</v>
      </c>
      <c r="AD141" s="5">
        <v>30.414999999999999</v>
      </c>
      <c r="AE141" s="5">
        <v>27.204999999999998</v>
      </c>
      <c r="AF141" s="5">
        <v>28.934999999999999</v>
      </c>
      <c r="AG141" s="5">
        <v>30.03</v>
      </c>
      <c r="AH141" s="5">
        <v>30.73</v>
      </c>
      <c r="AI141" s="5">
        <v>29.14</v>
      </c>
      <c r="AJ141" s="46"/>
      <c r="AK141" s="41">
        <v>30.92</v>
      </c>
      <c r="AL141" s="41"/>
      <c r="AM141" s="5">
        <v>30.44</v>
      </c>
      <c r="AN141" s="5">
        <v>29.83</v>
      </c>
      <c r="AO141" s="5">
        <v>32.21</v>
      </c>
      <c r="AP141" s="5">
        <v>27.135000000000002</v>
      </c>
      <c r="AQ141" s="5">
        <v>31.635000000000002</v>
      </c>
      <c r="AR141" s="5">
        <v>30.945</v>
      </c>
      <c r="AS141" s="5">
        <v>27.125</v>
      </c>
      <c r="AT141" s="5">
        <v>28.405000000000001</v>
      </c>
      <c r="AU141" s="5">
        <v>30.344999999999999</v>
      </c>
      <c r="AV141" s="5">
        <v>28.73</v>
      </c>
      <c r="AW141" s="5">
        <v>32.045000000000002</v>
      </c>
      <c r="AX141" s="41">
        <v>30.9</v>
      </c>
      <c r="AY141" s="5">
        <v>29.64</v>
      </c>
      <c r="AZ141" s="46"/>
      <c r="BA141" s="41"/>
      <c r="BB141" s="5">
        <v>29.22</v>
      </c>
      <c r="BC141" s="5">
        <v>29.835000000000001</v>
      </c>
      <c r="BD141" s="5">
        <v>31.015000000000001</v>
      </c>
      <c r="BE141" s="5">
        <v>27.74</v>
      </c>
      <c r="BF141" s="5">
        <v>30.305</v>
      </c>
      <c r="BG141" s="5"/>
      <c r="BH141" s="41">
        <v>30.3</v>
      </c>
      <c r="BI141" s="5">
        <v>29.905000000000001</v>
      </c>
      <c r="BJ141" s="5"/>
      <c r="BK141" s="5">
        <v>28.22</v>
      </c>
      <c r="BL141" s="5">
        <v>30.225000000000001</v>
      </c>
      <c r="BM141" s="5">
        <v>30.21</v>
      </c>
      <c r="BN141" s="5">
        <v>29.11</v>
      </c>
      <c r="BO141" s="5">
        <v>27.715</v>
      </c>
      <c r="BP141" s="5">
        <v>30.02</v>
      </c>
      <c r="BQ141" s="5">
        <v>30.82</v>
      </c>
      <c r="BR141" s="5">
        <v>27.94</v>
      </c>
      <c r="BS141" s="5">
        <v>28.245000000000001</v>
      </c>
      <c r="BT141" s="5">
        <v>28.245000000000001</v>
      </c>
      <c r="BU141" s="5">
        <v>29.24</v>
      </c>
      <c r="BV141" s="5">
        <v>31.73</v>
      </c>
      <c r="BW141" s="41"/>
      <c r="BX141" s="5">
        <v>32.479999999999997</v>
      </c>
      <c r="BY141" s="5">
        <v>28.545000000000002</v>
      </c>
      <c r="BZ141" s="5">
        <v>27.605</v>
      </c>
      <c r="CA141" s="5">
        <v>28.31</v>
      </c>
      <c r="CB141" s="5">
        <v>29.004999999999999</v>
      </c>
      <c r="CC141" s="5">
        <v>29.13</v>
      </c>
      <c r="CD141" s="5">
        <v>29.21</v>
      </c>
      <c r="CE141" s="5">
        <v>28.31</v>
      </c>
      <c r="CF141" s="5">
        <v>33.159999999999997</v>
      </c>
      <c r="CG141" s="5">
        <v>28.41</v>
      </c>
      <c r="CH141" s="5">
        <v>29.46</v>
      </c>
      <c r="CI141" s="5">
        <v>28.945</v>
      </c>
      <c r="CJ141" s="41"/>
      <c r="CK141" s="41"/>
      <c r="CL141" s="5">
        <v>27.31</v>
      </c>
      <c r="CM141" s="5">
        <v>26.035</v>
      </c>
      <c r="CN141" s="41"/>
      <c r="CO141" s="41"/>
    </row>
    <row r="142" spans="1:93">
      <c r="A142" s="29">
        <v>26.115625000000001</v>
      </c>
      <c r="B142" s="3">
        <v>14</v>
      </c>
      <c r="C142" s="3">
        <v>34.6</v>
      </c>
      <c r="D142" s="5">
        <v>33.24</v>
      </c>
      <c r="E142" s="5">
        <v>31.48</v>
      </c>
      <c r="F142" s="41"/>
      <c r="G142" s="41"/>
      <c r="H142" s="41"/>
      <c r="I142" s="41"/>
      <c r="J142" s="41"/>
      <c r="K142" s="5">
        <v>33.42</v>
      </c>
      <c r="L142" s="5">
        <v>33.42</v>
      </c>
      <c r="M142" s="41"/>
      <c r="N142" s="41"/>
      <c r="O142" s="41"/>
      <c r="P142" s="41"/>
      <c r="Q142" s="41"/>
      <c r="R142" s="41"/>
      <c r="S142" s="41"/>
      <c r="T142" s="41"/>
      <c r="U142" s="5">
        <v>30.76</v>
      </c>
      <c r="V142" s="5">
        <v>35.22</v>
      </c>
      <c r="W142" s="5">
        <v>37.14</v>
      </c>
      <c r="X142" s="5">
        <v>34.634999999999998</v>
      </c>
      <c r="Y142" s="5">
        <v>33.03</v>
      </c>
      <c r="Z142" s="5">
        <v>35.21</v>
      </c>
      <c r="AA142" s="5">
        <v>32.619999999999997</v>
      </c>
      <c r="AB142" s="5">
        <v>33.024999999999999</v>
      </c>
      <c r="AC142" s="5">
        <v>33.21</v>
      </c>
      <c r="AD142" s="5">
        <v>33.844999999999999</v>
      </c>
      <c r="AE142" s="5">
        <v>31.114999999999998</v>
      </c>
      <c r="AF142" s="5">
        <v>32.134999999999998</v>
      </c>
      <c r="AG142" s="5">
        <v>33.11</v>
      </c>
      <c r="AH142" s="5">
        <v>34.234999999999999</v>
      </c>
      <c r="AI142" s="5">
        <v>33.704999999999998</v>
      </c>
      <c r="AJ142" s="46"/>
      <c r="AK142" s="41">
        <v>34.305</v>
      </c>
      <c r="AL142" s="41"/>
      <c r="AM142" s="5">
        <v>33.630000000000003</v>
      </c>
      <c r="AN142" s="5">
        <v>32.71</v>
      </c>
      <c r="AO142" s="5">
        <v>34.83</v>
      </c>
      <c r="AP142" s="5">
        <v>29.504999999999999</v>
      </c>
      <c r="AQ142" s="5">
        <v>35.534999999999997</v>
      </c>
      <c r="AR142" s="5">
        <v>33.835000000000001</v>
      </c>
      <c r="AS142" s="5">
        <v>29.46</v>
      </c>
      <c r="AT142" s="5">
        <v>30.035</v>
      </c>
      <c r="AU142" s="5">
        <v>32.5</v>
      </c>
      <c r="AV142" s="5">
        <v>32.305</v>
      </c>
      <c r="AW142" s="5">
        <v>34.344999999999999</v>
      </c>
      <c r="AX142" s="41">
        <v>33.9</v>
      </c>
      <c r="AY142" s="5">
        <v>33.344999999999999</v>
      </c>
      <c r="AZ142" s="46"/>
      <c r="BA142" s="41"/>
      <c r="BB142" s="5">
        <v>32.520000000000003</v>
      </c>
      <c r="BC142" s="5">
        <v>33.445</v>
      </c>
      <c r="BD142" s="5">
        <v>34.729999999999997</v>
      </c>
      <c r="BE142" s="5">
        <v>30.84</v>
      </c>
      <c r="BF142" s="5">
        <v>32.520000000000003</v>
      </c>
      <c r="BG142" s="5"/>
      <c r="BH142" s="41">
        <v>32.5</v>
      </c>
      <c r="BI142" s="5">
        <v>32.945</v>
      </c>
      <c r="BJ142" s="5"/>
      <c r="BK142" s="5">
        <v>31.835000000000001</v>
      </c>
      <c r="BL142" s="5">
        <v>33.92</v>
      </c>
      <c r="BM142" s="5">
        <v>34.015000000000001</v>
      </c>
      <c r="BN142" s="5">
        <v>32.305</v>
      </c>
      <c r="BO142" s="5">
        <v>32.299999999999997</v>
      </c>
      <c r="BP142" s="5">
        <v>34.314999999999998</v>
      </c>
      <c r="BQ142" s="5">
        <v>34.44</v>
      </c>
      <c r="BR142" s="5">
        <v>30.734999999999999</v>
      </c>
      <c r="BS142" s="5">
        <v>32.21</v>
      </c>
      <c r="BT142" s="5">
        <v>32.21</v>
      </c>
      <c r="BU142" s="5">
        <v>33.409999999999997</v>
      </c>
      <c r="BV142" s="5">
        <v>33.734999999999999</v>
      </c>
      <c r="BW142" s="41"/>
      <c r="BX142" s="5">
        <v>35.53</v>
      </c>
      <c r="BY142" s="5">
        <v>32.619999999999997</v>
      </c>
      <c r="BZ142" s="5">
        <v>30.51</v>
      </c>
      <c r="CA142" s="5">
        <v>31.605</v>
      </c>
      <c r="CB142" s="5">
        <v>32.125</v>
      </c>
      <c r="CC142" s="5">
        <v>32.844999999999999</v>
      </c>
      <c r="CD142" s="5">
        <v>34.229999999999997</v>
      </c>
      <c r="CE142" s="5">
        <v>31.54</v>
      </c>
      <c r="CF142" s="5">
        <v>36.89</v>
      </c>
      <c r="CG142" s="5">
        <v>30.43</v>
      </c>
      <c r="CH142" s="5">
        <v>32.909999999999997</v>
      </c>
      <c r="CI142" s="5">
        <v>32.045000000000002</v>
      </c>
      <c r="CJ142" s="41"/>
      <c r="CK142" s="41"/>
      <c r="CL142" s="5">
        <v>30.42</v>
      </c>
      <c r="CM142" s="46">
        <v>28.704999999999998</v>
      </c>
      <c r="CN142" s="41"/>
      <c r="CO142" s="41"/>
    </row>
    <row r="143" spans="1:93">
      <c r="A143" s="29">
        <v>36.020689655172411</v>
      </c>
      <c r="B143" s="3">
        <v>7</v>
      </c>
      <c r="C143" s="3">
        <v>47</v>
      </c>
      <c r="D143" s="5">
        <v>48.2</v>
      </c>
      <c r="E143" s="5"/>
      <c r="F143" s="41"/>
      <c r="G143" s="41"/>
      <c r="H143" s="41"/>
      <c r="I143" s="41"/>
      <c r="J143" s="41"/>
      <c r="K143" s="5">
        <v>47.8</v>
      </c>
      <c r="L143" s="5">
        <v>47.8</v>
      </c>
      <c r="M143" s="41"/>
      <c r="N143" s="41"/>
      <c r="O143" s="41"/>
      <c r="P143" s="41"/>
      <c r="Q143" s="41"/>
      <c r="R143" s="41"/>
      <c r="S143" s="41"/>
      <c r="T143" s="41"/>
      <c r="U143" s="5"/>
      <c r="V143" s="5">
        <v>49.55</v>
      </c>
      <c r="W143" s="5">
        <v>48.85</v>
      </c>
      <c r="X143" s="5">
        <v>49.3</v>
      </c>
      <c r="Y143" s="5">
        <v>46.85</v>
      </c>
      <c r="Z143" s="5">
        <v>47.85</v>
      </c>
      <c r="AA143" s="5">
        <v>48.65</v>
      </c>
      <c r="AB143" s="5">
        <v>46.35</v>
      </c>
      <c r="AC143" s="5">
        <v>42</v>
      </c>
      <c r="AD143" s="5">
        <v>48.4</v>
      </c>
      <c r="AE143" s="5">
        <v>46.1</v>
      </c>
      <c r="AF143" s="5">
        <v>45.6</v>
      </c>
      <c r="AG143" s="5">
        <v>49.05</v>
      </c>
      <c r="AH143" s="5">
        <v>49.3</v>
      </c>
      <c r="AI143" s="5"/>
      <c r="AJ143" s="46"/>
      <c r="AK143" s="41">
        <v>48</v>
      </c>
      <c r="AL143" s="41"/>
      <c r="AM143" s="5">
        <v>48.4</v>
      </c>
      <c r="AN143" s="5">
        <v>47.65</v>
      </c>
      <c r="AO143" s="5">
        <v>48.85</v>
      </c>
      <c r="AP143" s="5">
        <v>44.3</v>
      </c>
      <c r="AQ143" s="5">
        <v>44.85</v>
      </c>
      <c r="AR143" s="5">
        <v>44.8</v>
      </c>
      <c r="AS143" s="5">
        <v>45.7</v>
      </c>
      <c r="AT143" s="5">
        <v>44.1</v>
      </c>
      <c r="AU143" s="5">
        <v>47.3</v>
      </c>
      <c r="AV143" s="5">
        <v>44.8</v>
      </c>
      <c r="AW143" s="5">
        <v>50.45</v>
      </c>
      <c r="AX143" s="41"/>
      <c r="AY143" s="5">
        <v>47.6</v>
      </c>
      <c r="AZ143" s="46"/>
      <c r="BA143" s="41"/>
      <c r="BB143" s="5">
        <v>45.1</v>
      </c>
      <c r="BC143" s="5">
        <v>47.3</v>
      </c>
      <c r="BD143" s="5">
        <v>48.25</v>
      </c>
      <c r="BE143" s="5">
        <v>45.4</v>
      </c>
      <c r="BF143" s="5">
        <v>45.3</v>
      </c>
      <c r="BG143" s="5"/>
      <c r="BH143" s="41">
        <v>45.3</v>
      </c>
      <c r="BI143" s="5">
        <v>45.8</v>
      </c>
      <c r="BJ143" s="5"/>
      <c r="BK143" s="5">
        <v>46.2</v>
      </c>
      <c r="BL143" s="5">
        <v>47.85</v>
      </c>
      <c r="BM143" s="5">
        <v>46.9</v>
      </c>
      <c r="BN143" s="5">
        <v>45.1</v>
      </c>
      <c r="BO143" s="5">
        <v>44.75</v>
      </c>
      <c r="BP143" s="5">
        <v>47.55</v>
      </c>
      <c r="BQ143" s="5">
        <v>47.9</v>
      </c>
      <c r="BR143" s="5">
        <v>45.35</v>
      </c>
      <c r="BS143" s="5">
        <v>44.8</v>
      </c>
      <c r="BT143" s="5">
        <v>44.8</v>
      </c>
      <c r="BU143" s="5">
        <v>46.75</v>
      </c>
      <c r="BV143" s="5">
        <v>47.8</v>
      </c>
      <c r="BW143" s="41"/>
      <c r="BX143" s="5">
        <v>49.2</v>
      </c>
      <c r="BY143" s="5">
        <v>44.75</v>
      </c>
      <c r="BZ143" s="5">
        <v>43.35</v>
      </c>
      <c r="CA143" s="5">
        <v>44.85</v>
      </c>
      <c r="CB143" s="5">
        <v>46.05</v>
      </c>
      <c r="CC143" s="5"/>
      <c r="CD143" s="5">
        <v>49.15</v>
      </c>
      <c r="CE143" s="5">
        <v>46.8</v>
      </c>
      <c r="CF143" s="5">
        <v>46.9</v>
      </c>
      <c r="CG143" s="5">
        <v>44.9</v>
      </c>
      <c r="CH143" s="5">
        <v>48.4</v>
      </c>
      <c r="CI143" s="5">
        <v>44.7</v>
      </c>
      <c r="CJ143" s="41"/>
      <c r="CK143" s="41"/>
      <c r="CL143" s="5">
        <v>44</v>
      </c>
      <c r="CM143" s="5">
        <v>43</v>
      </c>
      <c r="CN143" s="41"/>
      <c r="CO143" s="41"/>
    </row>
    <row r="144" spans="1:93">
      <c r="A144" s="29">
        <v>8.3206896551724139</v>
      </c>
      <c r="B144" s="3">
        <v>8</v>
      </c>
      <c r="C144" s="3">
        <v>10</v>
      </c>
      <c r="D144" s="5">
        <v>10.9</v>
      </c>
      <c r="E144" s="5"/>
      <c r="F144" s="41"/>
      <c r="G144" s="41"/>
      <c r="H144" s="41"/>
      <c r="I144" s="41"/>
      <c r="J144" s="41"/>
      <c r="K144" s="5">
        <v>8.9</v>
      </c>
      <c r="L144" s="5">
        <v>8.9</v>
      </c>
      <c r="M144" s="41"/>
      <c r="N144" s="41"/>
      <c r="O144" s="41"/>
      <c r="P144" s="41"/>
      <c r="Q144" s="41"/>
      <c r="R144" s="41"/>
      <c r="S144" s="41"/>
      <c r="T144" s="41"/>
      <c r="U144" s="5">
        <v>11.5</v>
      </c>
      <c r="V144" s="5">
        <v>11.35</v>
      </c>
      <c r="W144" s="5">
        <v>11.4</v>
      </c>
      <c r="X144" s="5">
        <v>12.1</v>
      </c>
      <c r="Y144" s="5">
        <v>11.45</v>
      </c>
      <c r="Z144" s="5">
        <v>11.85</v>
      </c>
      <c r="AA144" s="5">
        <v>10.4</v>
      </c>
      <c r="AB144" s="5">
        <v>11.35</v>
      </c>
      <c r="AC144" s="5">
        <v>10.8</v>
      </c>
      <c r="AD144" s="5">
        <v>8.5</v>
      </c>
      <c r="AE144" s="5">
        <v>12.85</v>
      </c>
      <c r="AF144" s="5">
        <v>13.6</v>
      </c>
      <c r="AG144" s="5">
        <v>12.95</v>
      </c>
      <c r="AH144" s="5">
        <v>7.85</v>
      </c>
      <c r="AI144" s="5">
        <v>10.65</v>
      </c>
      <c r="AJ144" s="46"/>
      <c r="AK144" s="41">
        <v>9.25</v>
      </c>
      <c r="AL144" s="41"/>
      <c r="AM144" s="5">
        <v>12.85</v>
      </c>
      <c r="AN144" s="5">
        <v>10.8</v>
      </c>
      <c r="AO144" s="5">
        <v>11.15</v>
      </c>
      <c r="AP144" s="5">
        <v>6.95</v>
      </c>
      <c r="AQ144" s="5">
        <v>10.1</v>
      </c>
      <c r="AR144" s="5">
        <v>9.6</v>
      </c>
      <c r="AS144" s="5"/>
      <c r="AT144" s="5">
        <v>9.1999999999999993</v>
      </c>
      <c r="AU144" s="5">
        <v>10.9</v>
      </c>
      <c r="AV144" s="5">
        <v>11.65</v>
      </c>
      <c r="AW144" s="5">
        <v>11.1</v>
      </c>
      <c r="AX144" s="41"/>
      <c r="AY144" s="5">
        <v>10.5</v>
      </c>
      <c r="AZ144" s="46"/>
      <c r="BA144" s="41"/>
      <c r="BB144" s="5">
        <v>12.8</v>
      </c>
      <c r="BC144" s="5">
        <v>10.8</v>
      </c>
      <c r="BD144" s="5">
        <v>11.1</v>
      </c>
      <c r="BE144" s="5"/>
      <c r="BF144" s="5">
        <v>10.45</v>
      </c>
      <c r="BG144" s="5"/>
      <c r="BH144" s="41">
        <v>10.4</v>
      </c>
      <c r="BI144" s="5">
        <v>9.1999999999999993</v>
      </c>
      <c r="BJ144" s="5"/>
      <c r="BK144" s="5">
        <v>10.199999999999999</v>
      </c>
      <c r="BL144" s="5">
        <v>12.85</v>
      </c>
      <c r="BM144" s="5">
        <v>13.45</v>
      </c>
      <c r="BN144" s="5">
        <v>8.8000000000000007</v>
      </c>
      <c r="BO144" s="5">
        <v>11</v>
      </c>
      <c r="BP144" s="5">
        <v>10.5</v>
      </c>
      <c r="BQ144" s="5">
        <v>14</v>
      </c>
      <c r="BR144" s="5">
        <v>11.3</v>
      </c>
      <c r="BS144" s="5">
        <v>11.85</v>
      </c>
      <c r="BT144" s="5">
        <v>11.85</v>
      </c>
      <c r="BU144" s="5">
        <v>10.75</v>
      </c>
      <c r="BV144" s="5">
        <v>13.25</v>
      </c>
      <c r="BW144" s="41"/>
      <c r="BX144" s="5">
        <v>10.75</v>
      </c>
      <c r="BY144" s="5">
        <v>13.45</v>
      </c>
      <c r="BZ144" s="5">
        <v>11.4</v>
      </c>
      <c r="CA144" s="5">
        <v>10.85</v>
      </c>
      <c r="CB144" s="5">
        <v>9.4</v>
      </c>
      <c r="CC144" s="5"/>
      <c r="CD144" s="5">
        <v>10.65</v>
      </c>
      <c r="CE144" s="5">
        <v>13.8</v>
      </c>
      <c r="CF144" s="5">
        <v>11</v>
      </c>
      <c r="CG144" s="5">
        <v>11.9</v>
      </c>
      <c r="CH144" s="5">
        <v>11.3</v>
      </c>
      <c r="CI144" s="5">
        <v>11.35</v>
      </c>
      <c r="CJ144" s="41"/>
      <c r="CK144" s="41"/>
      <c r="CL144" s="5">
        <v>8.9</v>
      </c>
      <c r="CM144" s="5">
        <v>10.55</v>
      </c>
      <c r="CN144" s="41"/>
      <c r="CO144" s="41"/>
    </row>
    <row r="145" spans="1:93">
      <c r="A145" s="39" t="s">
        <v>0</v>
      </c>
      <c r="B145" s="16"/>
      <c r="C145" s="3" t="str">
        <f>C132</f>
        <v>L 10728</v>
      </c>
      <c r="D145" s="3" t="str">
        <f t="shared" ref="D145:BO145" si="45">D132</f>
        <v>504.57</v>
      </c>
      <c r="E145" s="3">
        <f t="shared" si="45"/>
        <v>6461</v>
      </c>
      <c r="F145" s="3">
        <f t="shared" si="45"/>
        <v>6507</v>
      </c>
      <c r="G145" s="3">
        <f t="shared" si="45"/>
        <v>6525</v>
      </c>
      <c r="H145" s="3">
        <f t="shared" si="45"/>
        <v>6545</v>
      </c>
      <c r="I145" s="3">
        <f t="shared" si="45"/>
        <v>6548</v>
      </c>
      <c r="J145" s="3">
        <f t="shared" si="45"/>
        <v>6553</v>
      </c>
      <c r="K145" s="3">
        <f t="shared" si="45"/>
        <v>6554</v>
      </c>
      <c r="L145" s="3">
        <f t="shared" si="45"/>
        <v>6554</v>
      </c>
      <c r="M145" s="3">
        <f t="shared" si="45"/>
        <v>6571</v>
      </c>
      <c r="N145" s="3">
        <f t="shared" si="45"/>
        <v>6572</v>
      </c>
      <c r="O145" s="3">
        <f t="shared" si="45"/>
        <v>6576</v>
      </c>
      <c r="P145" s="3">
        <f t="shared" si="45"/>
        <v>6590</v>
      </c>
      <c r="Q145" s="3">
        <f t="shared" si="45"/>
        <v>6597</v>
      </c>
      <c r="R145" s="3">
        <f t="shared" si="45"/>
        <v>6772</v>
      </c>
      <c r="S145" s="3">
        <f t="shared" si="45"/>
        <v>6790</v>
      </c>
      <c r="T145" s="3">
        <f t="shared" si="45"/>
        <v>6791</v>
      </c>
      <c r="U145" s="3">
        <f t="shared" si="45"/>
        <v>8072</v>
      </c>
      <c r="V145" s="3" t="str">
        <f t="shared" si="45"/>
        <v>3311x</v>
      </c>
      <c r="W145" s="3" t="str">
        <f t="shared" si="45"/>
        <v>6464x</v>
      </c>
      <c r="X145" s="3" t="str">
        <f t="shared" si="45"/>
        <v>6473x</v>
      </c>
      <c r="Y145" s="3" t="str">
        <f t="shared" si="45"/>
        <v>6490x</v>
      </c>
      <c r="Z145" s="3" t="str">
        <f t="shared" si="45"/>
        <v>6493x</v>
      </c>
      <c r="AA145" s="3" t="str">
        <f t="shared" si="45"/>
        <v>6495x</v>
      </c>
      <c r="AB145" s="3" t="str">
        <f t="shared" si="45"/>
        <v>6496x</v>
      </c>
      <c r="AC145" s="3" t="str">
        <f t="shared" si="45"/>
        <v>6512x</v>
      </c>
      <c r="AD145" s="3" t="str">
        <f t="shared" si="45"/>
        <v>6513x</v>
      </c>
      <c r="AE145" s="3" t="str">
        <f t="shared" si="45"/>
        <v>6514x</v>
      </c>
      <c r="AF145" s="3" t="str">
        <f t="shared" si="45"/>
        <v>6519x</v>
      </c>
      <c r="AG145" s="3" t="str">
        <f t="shared" si="45"/>
        <v>6522x</v>
      </c>
      <c r="AH145" s="3" t="str">
        <f t="shared" si="45"/>
        <v>6525x</v>
      </c>
      <c r="AI145" s="3" t="str">
        <f t="shared" si="45"/>
        <v>6526-1x</v>
      </c>
      <c r="AJ145" s="3" t="str">
        <f t="shared" si="45"/>
        <v>6526-2</v>
      </c>
      <c r="AK145" s="3" t="str">
        <f t="shared" si="45"/>
        <v>6527x</v>
      </c>
      <c r="AL145" s="3" t="str">
        <f t="shared" si="45"/>
        <v>6528-2</v>
      </c>
      <c r="AM145" s="3" t="str">
        <f t="shared" si="45"/>
        <v>6529x</v>
      </c>
      <c r="AN145" s="3" t="str">
        <f t="shared" si="45"/>
        <v>6530x</v>
      </c>
      <c r="AO145" s="3" t="str">
        <f t="shared" si="45"/>
        <v>6531x</v>
      </c>
      <c r="AP145" s="3" t="str">
        <f t="shared" si="45"/>
        <v>6532x</v>
      </c>
      <c r="AQ145" s="3" t="str">
        <f t="shared" si="45"/>
        <v>6533x</v>
      </c>
      <c r="AR145" s="3" t="str">
        <f t="shared" si="45"/>
        <v>6535-1x</v>
      </c>
      <c r="AS145" s="3" t="str">
        <f t="shared" si="45"/>
        <v>6535-2x</v>
      </c>
      <c r="AT145" s="3" t="str">
        <f t="shared" si="45"/>
        <v>6538x</v>
      </c>
      <c r="AU145" s="3" t="str">
        <f t="shared" si="45"/>
        <v>6539x</v>
      </c>
      <c r="AV145" s="3" t="str">
        <f t="shared" si="45"/>
        <v>6542x</v>
      </c>
      <c r="AW145" s="3" t="str">
        <f t="shared" si="45"/>
        <v>6543x</v>
      </c>
      <c r="AX145" s="3" t="str">
        <f t="shared" si="45"/>
        <v>6544-2</v>
      </c>
      <c r="AY145" s="3" t="str">
        <f t="shared" si="45"/>
        <v>6546x</v>
      </c>
      <c r="AZ145" s="3" t="str">
        <f t="shared" si="45"/>
        <v>6547-2</v>
      </c>
      <c r="BA145" s="3" t="str">
        <f t="shared" si="45"/>
        <v>6549-2</v>
      </c>
      <c r="BB145" s="3" t="str">
        <f t="shared" si="45"/>
        <v>6550x</v>
      </c>
      <c r="BC145" s="3" t="str">
        <f t="shared" si="45"/>
        <v>6552x</v>
      </c>
      <c r="BD145" s="3" t="str">
        <f t="shared" si="45"/>
        <v>6555x</v>
      </c>
      <c r="BE145" s="3" t="str">
        <f t="shared" si="45"/>
        <v>6557x</v>
      </c>
      <c r="BF145" s="3" t="str">
        <f t="shared" si="45"/>
        <v>6561-1x</v>
      </c>
      <c r="BG145" s="3" t="str">
        <f t="shared" si="45"/>
        <v>6561-2</v>
      </c>
      <c r="BH145" s="3" t="str">
        <f t="shared" si="45"/>
        <v>6561-2</v>
      </c>
      <c r="BI145" s="3" t="str">
        <f t="shared" si="45"/>
        <v>6562-1x</v>
      </c>
      <c r="BJ145" s="3" t="str">
        <f t="shared" si="45"/>
        <v>6562-2</v>
      </c>
      <c r="BK145" s="3" t="str">
        <f t="shared" si="45"/>
        <v>6564x</v>
      </c>
      <c r="BL145" s="3" t="str">
        <f t="shared" si="45"/>
        <v>6565x</v>
      </c>
      <c r="BM145" s="3" t="str">
        <f t="shared" si="45"/>
        <v>6568x</v>
      </c>
      <c r="BN145" s="3" t="str">
        <f t="shared" si="45"/>
        <v>6570x</v>
      </c>
      <c r="BO145" s="3" t="str">
        <f t="shared" si="45"/>
        <v>6573x</v>
      </c>
      <c r="BP145" s="3" t="str">
        <f t="shared" ref="BP145:CO145" si="46">BP132</f>
        <v>6574x</v>
      </c>
      <c r="BQ145" s="3" t="str">
        <f t="shared" si="46"/>
        <v>6575x</v>
      </c>
      <c r="BR145" s="3" t="str">
        <f t="shared" si="46"/>
        <v>6580x</v>
      </c>
      <c r="BS145" s="3" t="str">
        <f t="shared" si="46"/>
        <v>6581x</v>
      </c>
      <c r="BT145" s="3" t="str">
        <f t="shared" si="46"/>
        <v>6581x</v>
      </c>
      <c r="BU145" s="3" t="str">
        <f t="shared" si="46"/>
        <v>6582x</v>
      </c>
      <c r="BV145" s="3" t="str">
        <f t="shared" si="46"/>
        <v>6583-1x</v>
      </c>
      <c r="BW145" s="3" t="str">
        <f t="shared" si="46"/>
        <v>6583-2</v>
      </c>
      <c r="BX145" s="3" t="str">
        <f t="shared" si="46"/>
        <v>6584x</v>
      </c>
      <c r="BY145" s="3" t="str">
        <f t="shared" si="46"/>
        <v>6585x</v>
      </c>
      <c r="BZ145" s="3" t="str">
        <f t="shared" si="46"/>
        <v>6587x</v>
      </c>
      <c r="CA145" s="3" t="str">
        <f t="shared" si="46"/>
        <v>6588x</v>
      </c>
      <c r="CB145" s="3" t="str">
        <f t="shared" si="46"/>
        <v>6589x</v>
      </c>
      <c r="CC145" s="3" t="str">
        <f t="shared" si="46"/>
        <v>6654x</v>
      </c>
      <c r="CD145" s="3" t="str">
        <f t="shared" si="46"/>
        <v>8084x</v>
      </c>
      <c r="CE145" s="3" t="str">
        <f t="shared" si="46"/>
        <v>8128-1</v>
      </c>
      <c r="CF145" s="3" t="str">
        <f t="shared" si="46"/>
        <v>8128-3</v>
      </c>
      <c r="CG145" s="3" t="str">
        <f t="shared" si="46"/>
        <v>8128-4</v>
      </c>
      <c r="CH145" s="3" t="str">
        <f t="shared" si="46"/>
        <v>8128-5</v>
      </c>
      <c r="CI145" s="3" t="str">
        <f t="shared" si="46"/>
        <v>6566x</v>
      </c>
      <c r="CJ145" s="3">
        <f t="shared" si="46"/>
        <v>6571</v>
      </c>
      <c r="CK145" s="3">
        <f t="shared" si="46"/>
        <v>6577</v>
      </c>
      <c r="CL145" s="3" t="str">
        <f t="shared" si="46"/>
        <v>6578x</v>
      </c>
      <c r="CM145" s="3" t="str">
        <f t="shared" si="46"/>
        <v>6591x</v>
      </c>
      <c r="CN145" s="3" t="str">
        <f t="shared" si="46"/>
        <v>6596-2</v>
      </c>
      <c r="CO145" s="3">
        <f t="shared" si="46"/>
        <v>6772</v>
      </c>
    </row>
    <row r="146" spans="1:93">
      <c r="A146" s="31">
        <f>LOG10(A133)</f>
        <v>2.3925870470255215</v>
      </c>
      <c r="B146" s="3">
        <v>1</v>
      </c>
      <c r="C146" s="7">
        <f t="shared" ref="C146:R157" si="47">LOG10(C133)-$A146</f>
        <v>6.3019065556345399E-2</v>
      </c>
      <c r="D146" s="7">
        <f t="shared" si="47"/>
        <v>5.7662061293839439E-2</v>
      </c>
      <c r="E146" s="7">
        <f t="shared" si="47"/>
        <v>4.2779459587139801E-2</v>
      </c>
      <c r="F146" s="7">
        <f t="shared" si="47"/>
        <v>4.0382243848884336E-2</v>
      </c>
      <c r="G146" s="7">
        <f t="shared" si="47"/>
        <v>4.989272203892714E-2</v>
      </c>
      <c r="H146" s="7">
        <f t="shared" si="47"/>
        <v>6.2257812982988714E-2</v>
      </c>
      <c r="I146" s="7">
        <f t="shared" si="47"/>
        <v>6.0731293021516031E-2</v>
      </c>
      <c r="J146" s="7">
        <f t="shared" si="47"/>
        <v>4.5163515794866438E-2</v>
      </c>
      <c r="K146" s="7">
        <f t="shared" si="47"/>
        <v>4.2779459587139801E-2</v>
      </c>
      <c r="L146" s="7">
        <f t="shared" si="47"/>
        <v>4.2779459587139801E-2</v>
      </c>
      <c r="M146" s="7"/>
      <c r="N146" s="7">
        <f>LOG10(N133)-$A146</f>
        <v>5.3794765196920391E-2</v>
      </c>
      <c r="O146" s="7">
        <f t="shared" si="47"/>
        <v>4.1182786899344404E-2</v>
      </c>
      <c r="P146" s="7">
        <f t="shared" si="47"/>
        <v>2.5714244294223754E-2</v>
      </c>
      <c r="Q146" s="7">
        <f t="shared" si="47"/>
        <v>4.6745646804741359E-2</v>
      </c>
      <c r="R146" s="7">
        <f t="shared" si="47"/>
        <v>5.4570984316697935E-2</v>
      </c>
      <c r="S146" s="7">
        <f t="shared" ref="S146:CD149" si="48">LOG10(S133)-$A146</f>
        <v>5.3529616465159968E-3</v>
      </c>
      <c r="T146" s="7">
        <f t="shared" si="48"/>
        <v>6.4537579277887502E-2</v>
      </c>
      <c r="U146" s="7">
        <f t="shared" si="48"/>
        <v>2.4053460312759345E-2</v>
      </c>
      <c r="V146" s="7">
        <f t="shared" si="48"/>
        <v>6.6805440733709531E-2</v>
      </c>
      <c r="W146" s="7">
        <f t="shared" si="48"/>
        <v>8.1386255096479232E-2</v>
      </c>
      <c r="X146" s="7">
        <f t="shared" si="48"/>
        <v>7.7725420141866675E-2</v>
      </c>
      <c r="Y146" s="7">
        <f t="shared" si="48"/>
        <v>5.3017156248075903E-2</v>
      </c>
      <c r="Z146" s="7">
        <f t="shared" si="48"/>
        <v>6.6050802000127806E-2</v>
      </c>
      <c r="AA146" s="7">
        <f t="shared" si="48"/>
        <v>7.477437040498458E-2</v>
      </c>
      <c r="AB146" s="7">
        <f t="shared" si="48"/>
        <v>6.2257812982988714E-2</v>
      </c>
      <c r="AC146" s="7">
        <f t="shared" si="48"/>
        <v>4.4634855374257043E-2</v>
      </c>
      <c r="AD146" s="7">
        <f t="shared" si="48"/>
        <v>4.6482358235353516E-2</v>
      </c>
      <c r="AE146" s="7">
        <f t="shared" si="48"/>
        <v>5.6376785179959921E-2</v>
      </c>
      <c r="AF146" s="7">
        <f t="shared" si="48"/>
        <v>4.2513754787231406E-2</v>
      </c>
      <c r="AG146" s="7">
        <f t="shared" si="48"/>
        <v>4.727174557519831E-2</v>
      </c>
      <c r="AH146" s="7">
        <f t="shared" si="48"/>
        <v>5.0415024545539922E-2</v>
      </c>
      <c r="AI146" s="7">
        <f t="shared" si="48"/>
        <v>5.2238152484226141E-2</v>
      </c>
      <c r="AJ146" s="7">
        <f t="shared" si="48"/>
        <v>6.4537579277887502E-2</v>
      </c>
      <c r="AK146" s="7">
        <f t="shared" si="48"/>
        <v>6.174956894382122E-2</v>
      </c>
      <c r="AL146" s="7">
        <f t="shared" si="48"/>
        <v>6.4537579277887502E-2</v>
      </c>
      <c r="AM146" s="7">
        <f t="shared" si="48"/>
        <v>6.5294849708470881E-2</v>
      </c>
      <c r="AN146" s="7">
        <f t="shared" si="48"/>
        <v>5.7918660699770363E-2</v>
      </c>
      <c r="AO146" s="7">
        <f t="shared" si="48"/>
        <v>5.9199388498768712E-2</v>
      </c>
      <c r="AP146" s="7">
        <f t="shared" si="48"/>
        <v>2.3220680610021915E-2</v>
      </c>
      <c r="AQ146" s="7">
        <f t="shared" si="48"/>
        <v>7.4280573328588062E-2</v>
      </c>
      <c r="AR146" s="7">
        <f t="shared" si="48"/>
        <v>5.1457748892554722E-2</v>
      </c>
      <c r="AS146" s="7">
        <f t="shared" si="48"/>
        <v>2.0712717055730412E-2</v>
      </c>
      <c r="AT146" s="7">
        <f t="shared" si="48"/>
        <v>4.3310382002776482E-2</v>
      </c>
      <c r="AU146" s="7">
        <f t="shared" si="48"/>
        <v>5.4570984316697935E-2</v>
      </c>
      <c r="AV146" s="7">
        <f t="shared" si="48"/>
        <v>4.0382243848884336E-2</v>
      </c>
      <c r="AW146" s="7">
        <f t="shared" si="48"/>
        <v>4.9631335042229274E-2</v>
      </c>
      <c r="AX146" s="7">
        <f t="shared" si="48"/>
        <v>5.7662061293839439E-2</v>
      </c>
      <c r="AY146" s="7">
        <f t="shared" si="48"/>
        <v>6.6302493970025633E-2</v>
      </c>
      <c r="AZ146" s="7">
        <f t="shared" si="48"/>
        <v>5.9199388498768712E-2</v>
      </c>
      <c r="BA146" s="7"/>
      <c r="BB146" s="7">
        <f t="shared" si="48"/>
        <v>5.6119272879558313E-2</v>
      </c>
      <c r="BC146" s="7">
        <f t="shared" si="48"/>
        <v>5.9199388498768712E-2</v>
      </c>
      <c r="BD146" s="7">
        <f t="shared" si="48"/>
        <v>5.6119272879558313E-2</v>
      </c>
      <c r="BE146" s="7">
        <f t="shared" si="48"/>
        <v>3.0658826911286408E-2</v>
      </c>
      <c r="BF146" s="7">
        <f t="shared" si="48"/>
        <v>5.6119272879558313E-2</v>
      </c>
      <c r="BG146" s="7">
        <f t="shared" si="48"/>
        <v>6.2257812982988714E-2</v>
      </c>
      <c r="BH146" s="7">
        <f t="shared" si="48"/>
        <v>5.6119272879558313E-2</v>
      </c>
      <c r="BI146" s="7">
        <f t="shared" si="48"/>
        <v>4.2779459587139801E-2</v>
      </c>
      <c r="BJ146" s="7">
        <f t="shared" si="48"/>
        <v>5.7662061293839439E-2</v>
      </c>
      <c r="BK146" s="7">
        <f t="shared" si="48"/>
        <v>3.9847727495991414E-2</v>
      </c>
      <c r="BL146" s="7">
        <f t="shared" si="48"/>
        <v>6.3019065556345399E-2</v>
      </c>
      <c r="BM146" s="7">
        <f t="shared" si="48"/>
        <v>6.6050802000127806E-2</v>
      </c>
      <c r="BN146" s="7">
        <f t="shared" si="48"/>
        <v>4.2513754787231406E-2</v>
      </c>
      <c r="BO146" s="7">
        <f t="shared" si="48"/>
        <v>3.8776717133465866E-2</v>
      </c>
      <c r="BP146" s="7">
        <f t="shared" si="48"/>
        <v>6.1240729422339157E-2</v>
      </c>
      <c r="BQ146" s="7">
        <f t="shared" si="48"/>
        <v>4.8846228805089709E-2</v>
      </c>
      <c r="BR146" s="7">
        <f t="shared" si="48"/>
        <v>4.6745646804741359E-2</v>
      </c>
      <c r="BS146" s="7">
        <f t="shared" si="48"/>
        <v>3.5277579354179522E-2</v>
      </c>
      <c r="BT146" s="7">
        <f t="shared" si="48"/>
        <v>3.5277579354179522E-2</v>
      </c>
      <c r="BU146" s="7">
        <f t="shared" si="48"/>
        <v>5.9455081459880432E-2</v>
      </c>
      <c r="BV146" s="7">
        <f t="shared" si="48"/>
        <v>5.8431405129935943E-2</v>
      </c>
      <c r="BW146" s="7">
        <f t="shared" si="48"/>
        <v>5.0675940433173583E-2</v>
      </c>
      <c r="BX146" s="7">
        <f t="shared" si="48"/>
        <v>7.1305941960385866E-2</v>
      </c>
      <c r="BY146" s="7">
        <f t="shared" si="48"/>
        <v>5.3794765196920391E-2</v>
      </c>
      <c r="BZ146" s="7">
        <f t="shared" si="48"/>
        <v>4.2513754787231406E-2</v>
      </c>
      <c r="CA146" s="7">
        <f t="shared" si="48"/>
        <v>4.0916103144017058E-2</v>
      </c>
      <c r="CB146" s="7">
        <f t="shared" si="48"/>
        <v>4.7797207807362962E-2</v>
      </c>
      <c r="CC146" s="7">
        <f t="shared" si="48"/>
        <v>4.2779459587139801E-2</v>
      </c>
      <c r="CD146" s="7">
        <f t="shared" si="48"/>
        <v>5.7405310188576752E-2</v>
      </c>
      <c r="CE146" s="7">
        <f t="shared" ref="CE146:CO149" si="49">LOG10(CE133)-$A146</f>
        <v>5.6119272879558313E-2</v>
      </c>
      <c r="CF146" s="7">
        <f t="shared" si="49"/>
        <v>3.8776717133465866E-2</v>
      </c>
      <c r="CG146" s="7">
        <f t="shared" si="49"/>
        <v>5.3017156248075903E-2</v>
      </c>
      <c r="CH146" s="7">
        <f t="shared" si="49"/>
        <v>5.6119272879558313E-2</v>
      </c>
      <c r="CI146" s="7">
        <f t="shared" si="49"/>
        <v>6.1495223705568591E-2</v>
      </c>
      <c r="CJ146" s="7"/>
      <c r="CK146" s="7">
        <f t="shared" si="49"/>
        <v>1.7346076305773117E-2</v>
      </c>
      <c r="CL146" s="7">
        <f t="shared" si="49"/>
        <v>4.2513754787231406E-2</v>
      </c>
      <c r="CM146" s="7">
        <f t="shared" si="49"/>
        <v>3.1204765992485228E-2</v>
      </c>
      <c r="CN146" s="7">
        <f t="shared" si="49"/>
        <v>7.3538823392677699E-2</v>
      </c>
      <c r="CO146" s="7">
        <f t="shared" si="49"/>
        <v>5.4570984316697935E-2</v>
      </c>
    </row>
    <row r="147" spans="1:93">
      <c r="A147" s="31">
        <f t="shared" ref="A147:A157" si="50">LOG10(A134)</f>
        <v>1.4085049567667141</v>
      </c>
      <c r="B147" s="3">
        <v>3</v>
      </c>
      <c r="C147" s="7">
        <f t="shared" si="47"/>
        <v>0.14779754400057321</v>
      </c>
      <c r="D147" s="7">
        <f t="shared" ref="D147:BO150" si="51">LOG10(D134)-$A147</f>
        <v>0.17001964850827922</v>
      </c>
      <c r="E147" s="7">
        <f t="shared" si="51"/>
        <v>0.13269973391654433</v>
      </c>
      <c r="F147" s="7">
        <f t="shared" si="51"/>
        <v>0.18809213885974607</v>
      </c>
      <c r="G147" s="7">
        <f t="shared" si="51"/>
        <v>0.14779754400057321</v>
      </c>
      <c r="H147" s="7">
        <f t="shared" si="51"/>
        <v>0.15969676730028093</v>
      </c>
      <c r="I147" s="7">
        <f t="shared" si="51"/>
        <v>0.16552631096100479</v>
      </c>
      <c r="J147" s="7">
        <f t="shared" si="51"/>
        <v>0.12297396027554108</v>
      </c>
      <c r="K147" s="7">
        <f t="shared" si="51"/>
        <v>0.13506646719565141</v>
      </c>
      <c r="L147" s="7">
        <f t="shared" si="51"/>
        <v>0.13506646719565141</v>
      </c>
      <c r="M147" s="7">
        <f t="shared" si="51"/>
        <v>0.11000898311117346</v>
      </c>
      <c r="N147" s="7">
        <f>LOG10(N134)-$A147</f>
        <v>0.13556308758356161</v>
      </c>
      <c r="O147" s="7">
        <f t="shared" si="51"/>
        <v>9.664502155319199E-2</v>
      </c>
      <c r="P147" s="7">
        <f t="shared" si="51"/>
        <v>0.11653985027013114</v>
      </c>
      <c r="Q147" s="7">
        <f t="shared" si="51"/>
        <v>0.13556308758356161</v>
      </c>
      <c r="R147" s="7">
        <f t="shared" si="51"/>
        <v>0.12931413830656013</v>
      </c>
      <c r="S147" s="7">
        <f t="shared" si="51"/>
        <v>9.664502155319199E-2</v>
      </c>
      <c r="T147" s="7">
        <f t="shared" si="51"/>
        <v>0.14779754400057321</v>
      </c>
      <c r="U147" s="7">
        <f t="shared" si="51"/>
        <v>0.11276391883167114</v>
      </c>
      <c r="V147" s="7">
        <f t="shared" si="51"/>
        <v>0.14683137122855272</v>
      </c>
      <c r="W147" s="7">
        <f t="shared" si="51"/>
        <v>0.19257677101730919</v>
      </c>
      <c r="X147" s="7">
        <f t="shared" si="51"/>
        <v>0.14711339372311683</v>
      </c>
      <c r="Y147" s="7">
        <f t="shared" si="51"/>
        <v>0.11684223864195609</v>
      </c>
      <c r="Z147" s="7">
        <f t="shared" si="51"/>
        <v>0.14562062474629878</v>
      </c>
      <c r="AA147" s="7">
        <f t="shared" si="51"/>
        <v>0.14703283455354743</v>
      </c>
      <c r="AB147" s="7">
        <f t="shared" si="51"/>
        <v>0.12267581272562489</v>
      </c>
      <c r="AC147" s="7">
        <f t="shared" si="51"/>
        <v>0.13572850159504646</v>
      </c>
      <c r="AD147" s="7">
        <f t="shared" si="51"/>
        <v>0.14727446724629978</v>
      </c>
      <c r="AE147" s="7">
        <f t="shared" si="51"/>
        <v>0.13444489204746479</v>
      </c>
      <c r="AF147" s="7">
        <f t="shared" si="51"/>
        <v>0.12271841776631276</v>
      </c>
      <c r="AG147" s="7">
        <f t="shared" si="51"/>
        <v>0.17059236978592973</v>
      </c>
      <c r="AH147" s="7">
        <f t="shared" si="51"/>
        <v>0.14715366770486815</v>
      </c>
      <c r="AI147" s="7">
        <f t="shared" si="51"/>
        <v>0.14622641990925245</v>
      </c>
      <c r="AJ147" s="7">
        <f t="shared" si="51"/>
        <v>0.14779754400057321</v>
      </c>
      <c r="AK147" s="7">
        <f t="shared" si="51"/>
        <v>0.13257481100991475</v>
      </c>
      <c r="AL147" s="7">
        <f t="shared" si="51"/>
        <v>0.15378790768976058</v>
      </c>
      <c r="AM147" s="7">
        <f t="shared" si="51"/>
        <v>0.14707311600624084</v>
      </c>
      <c r="AN147" s="7">
        <f t="shared" si="51"/>
        <v>0.15805037411634104</v>
      </c>
      <c r="AO147" s="7">
        <f t="shared" si="51"/>
        <v>0.14013010304803752</v>
      </c>
      <c r="AP147" s="7">
        <f t="shared" si="51"/>
        <v>9.4695374522379749E-2</v>
      </c>
      <c r="AQ147" s="7">
        <f t="shared" si="51"/>
        <v>0.10996511276597709</v>
      </c>
      <c r="AR147" s="7">
        <f t="shared" si="51"/>
        <v>0.13378089653250691</v>
      </c>
      <c r="AS147" s="7">
        <f t="shared" si="51"/>
        <v>0.14062096999139695</v>
      </c>
      <c r="AT147" s="7">
        <f t="shared" si="51"/>
        <v>0.11519816511922909</v>
      </c>
      <c r="AU147" s="7">
        <f t="shared" si="51"/>
        <v>0.14481158114067272</v>
      </c>
      <c r="AV147" s="7">
        <f t="shared" si="51"/>
        <v>0.10816260233232877</v>
      </c>
      <c r="AW147" s="7">
        <f t="shared" si="51"/>
        <v>0.1281376432475565</v>
      </c>
      <c r="AX147" s="7"/>
      <c r="AY147" s="7">
        <f t="shared" si="51"/>
        <v>0.15223834428799776</v>
      </c>
      <c r="AZ147" s="7">
        <f t="shared" si="51"/>
        <v>0.14779754400057321</v>
      </c>
      <c r="BA147" s="7">
        <f t="shared" si="51"/>
        <v>0.12297396027554108</v>
      </c>
      <c r="BB147" s="7">
        <f t="shared" si="51"/>
        <v>0.11873815962137457</v>
      </c>
      <c r="BC147" s="7">
        <f t="shared" si="51"/>
        <v>0.15231794371672192</v>
      </c>
      <c r="BD147" s="7">
        <f t="shared" si="51"/>
        <v>0.14747572517747143</v>
      </c>
      <c r="BE147" s="7">
        <f t="shared" si="51"/>
        <v>0.10060791864861929</v>
      </c>
      <c r="BF147" s="7">
        <f t="shared" si="51"/>
        <v>0.11841557587193496</v>
      </c>
      <c r="BG147" s="7">
        <f t="shared" si="51"/>
        <v>0.15969676730028093</v>
      </c>
      <c r="BH147" s="7">
        <f t="shared" si="51"/>
        <v>0.15969676730028093</v>
      </c>
      <c r="BI147" s="7">
        <f t="shared" si="51"/>
        <v>0.1247585600120007</v>
      </c>
      <c r="BJ147" s="7">
        <f t="shared" si="51"/>
        <v>0.12931413830656013</v>
      </c>
      <c r="BK147" s="7">
        <f t="shared" si="51"/>
        <v>0.10630833823257135</v>
      </c>
      <c r="BL147" s="7">
        <f t="shared" si="51"/>
        <v>0.14586304422337348</v>
      </c>
      <c r="BM147" s="7">
        <f t="shared" si="51"/>
        <v>0.16914000635261472</v>
      </c>
      <c r="BN147" s="7">
        <f t="shared" si="51"/>
        <v>0.1341960126813968</v>
      </c>
      <c r="BO147" s="7">
        <f t="shared" si="51"/>
        <v>9.5648621220212338E-2</v>
      </c>
      <c r="BP147" s="7">
        <f t="shared" si="48"/>
        <v>0.14610532845945001</v>
      </c>
      <c r="BQ147" s="7">
        <f t="shared" si="48"/>
        <v>0.13440342205632283</v>
      </c>
      <c r="BR147" s="7">
        <f t="shared" si="48"/>
        <v>0.11972592499984014</v>
      </c>
      <c r="BS147" s="7">
        <f t="shared" si="48"/>
        <v>0.12173744282590193</v>
      </c>
      <c r="BT147" s="7">
        <f t="shared" si="48"/>
        <v>0.12173744282590193</v>
      </c>
      <c r="BU147" s="7">
        <f t="shared" si="48"/>
        <v>0.1278851219795234</v>
      </c>
      <c r="BV147" s="7">
        <f t="shared" si="48"/>
        <v>0.1566932949489519</v>
      </c>
      <c r="BW147" s="7">
        <f t="shared" si="48"/>
        <v>0.12931413830656013</v>
      </c>
      <c r="BX147" s="7">
        <f t="shared" si="48"/>
        <v>0.15926617198798332</v>
      </c>
      <c r="BY147" s="7">
        <f t="shared" si="48"/>
        <v>0.15604275498923381</v>
      </c>
      <c r="BZ147" s="7">
        <f t="shared" si="48"/>
        <v>0.11272032590998804</v>
      </c>
      <c r="CA147" s="7">
        <f t="shared" si="48"/>
        <v>0.10466823464206221</v>
      </c>
      <c r="CB147" s="7">
        <f t="shared" si="48"/>
        <v>0.14731472629447717</v>
      </c>
      <c r="CC147" s="7">
        <f t="shared" si="48"/>
        <v>0.13612110755284901</v>
      </c>
      <c r="CD147" s="7">
        <f t="shared" si="48"/>
        <v>0.14646850156652591</v>
      </c>
      <c r="CE147" s="7">
        <f t="shared" si="49"/>
        <v>0.11472108519898705</v>
      </c>
      <c r="CF147" s="7">
        <f t="shared" si="49"/>
        <v>0.18189099041729873</v>
      </c>
      <c r="CG147" s="7">
        <f t="shared" si="49"/>
        <v>0.11537151887141728</v>
      </c>
      <c r="CH147" s="7">
        <f t="shared" si="49"/>
        <v>0.14464959140291134</v>
      </c>
      <c r="CI147" s="7">
        <f t="shared" si="49"/>
        <v>0.10644104854129033</v>
      </c>
      <c r="CJ147" s="7">
        <f t="shared" si="49"/>
        <v>0.11000898311117346</v>
      </c>
      <c r="CK147" s="7">
        <f t="shared" si="49"/>
        <v>8.2856737067558583E-2</v>
      </c>
      <c r="CL147" s="7">
        <f t="shared" si="49"/>
        <v>9.3375536988344665E-2</v>
      </c>
      <c r="CM147" s="7">
        <f t="shared" si="49"/>
        <v>9.4831680789723594E-2</v>
      </c>
      <c r="CN147" s="7">
        <f t="shared" si="49"/>
        <v>0.12297396027554108</v>
      </c>
      <c r="CO147" s="7">
        <f t="shared" si="49"/>
        <v>0.12931413830656013</v>
      </c>
    </row>
    <row r="148" spans="1:93">
      <c r="A148" s="31">
        <f t="shared" si="50"/>
        <v>1.4046733913310061</v>
      </c>
      <c r="B148" s="3">
        <v>4</v>
      </c>
      <c r="C148" s="7">
        <f t="shared" si="47"/>
        <v>0.13939465301926957</v>
      </c>
      <c r="D148" s="7">
        <f t="shared" si="51"/>
        <v>0.13927055115190035</v>
      </c>
      <c r="E148" s="7">
        <f t="shared" si="51"/>
        <v>9.8026783979556553E-2</v>
      </c>
      <c r="F148" s="7">
        <f t="shared" si="51"/>
        <v>0.13314570374226808</v>
      </c>
      <c r="G148" s="7">
        <f t="shared" si="51"/>
        <v>0.10047658698889994</v>
      </c>
      <c r="H148" s="7">
        <f t="shared" si="51"/>
        <v>0.13939465301926957</v>
      </c>
      <c r="I148" s="7">
        <f t="shared" si="51"/>
        <v>0.14555496172408788</v>
      </c>
      <c r="J148" s="7">
        <f t="shared" si="51"/>
        <v>8.6688302503266534E-2</v>
      </c>
      <c r="K148" s="7">
        <f t="shared" si="51"/>
        <v>0.10841096913413817</v>
      </c>
      <c r="L148" s="7">
        <f t="shared" si="51"/>
        <v>0.10841096913413817</v>
      </c>
      <c r="M148" s="7">
        <f t="shared" si="51"/>
        <v>0.10047658698889994</v>
      </c>
      <c r="N148" s="7">
        <f>LOG10(N135)-$A148</f>
        <v>0.10047658698889994</v>
      </c>
      <c r="O148" s="7">
        <f t="shared" si="51"/>
        <v>7.2447863388656275E-2</v>
      </c>
      <c r="P148" s="7">
        <f t="shared" si="51"/>
        <v>8.6688302503266534E-2</v>
      </c>
      <c r="Q148" s="7">
        <f t="shared" si="51"/>
        <v>0.12037141570583909</v>
      </c>
      <c r="R148" s="7">
        <f t="shared" si="51"/>
        <v>0.11384054854688141</v>
      </c>
      <c r="S148" s="7"/>
      <c r="T148" s="7">
        <f t="shared" si="51"/>
        <v>0.11384054854688141</v>
      </c>
      <c r="U148" s="7">
        <f t="shared" si="51"/>
        <v>8.2606425112062842E-2</v>
      </c>
      <c r="V148" s="7">
        <f t="shared" si="51"/>
        <v>0.13327156796048079</v>
      </c>
      <c r="W148" s="7">
        <f t="shared" si="51"/>
        <v>0.11933305422636642</v>
      </c>
      <c r="X148" s="7">
        <f t="shared" si="51"/>
        <v>0.15750047203364215</v>
      </c>
      <c r="Y148" s="7">
        <f t="shared" si="51"/>
        <v>0.12428613666542532</v>
      </c>
      <c r="Z148" s="7">
        <f t="shared" si="51"/>
        <v>0.12947968285405653</v>
      </c>
      <c r="AA148" s="7">
        <f t="shared" si="51"/>
        <v>0.11598478481493535</v>
      </c>
      <c r="AB148" s="7">
        <f t="shared" si="51"/>
        <v>0.13213747466053527</v>
      </c>
      <c r="AC148" s="7">
        <f t="shared" si="51"/>
        <v>9.8026783979556553E-2</v>
      </c>
      <c r="AD148" s="7">
        <f t="shared" si="51"/>
        <v>0.11959287743597269</v>
      </c>
      <c r="AE148" s="7">
        <f t="shared" si="51"/>
        <v>0.12093282663916116</v>
      </c>
      <c r="AF148" s="7">
        <f t="shared" si="51"/>
        <v>9.693353108782321E-2</v>
      </c>
      <c r="AG148" s="7">
        <f t="shared" si="51"/>
        <v>0.1402623745504965</v>
      </c>
      <c r="AH148" s="7">
        <f t="shared" si="51"/>
        <v>9.9842778605100602E-2</v>
      </c>
      <c r="AI148" s="7">
        <f t="shared" si="51"/>
        <v>0.11790124136017077</v>
      </c>
      <c r="AJ148" s="7">
        <f t="shared" si="51"/>
        <v>0.13939465301926957</v>
      </c>
      <c r="AK148" s="7">
        <f t="shared" si="51"/>
        <v>0.11049370774642386</v>
      </c>
      <c r="AL148" s="7">
        <f t="shared" si="51"/>
        <v>0.12680552571124903</v>
      </c>
      <c r="AM148" s="7">
        <f t="shared" si="51"/>
        <v>0.1189863813028269</v>
      </c>
      <c r="AN148" s="7">
        <f t="shared" si="51"/>
        <v>0.13440270746177063</v>
      </c>
      <c r="AO148" s="7">
        <f t="shared" si="51"/>
        <v>0.11868281532378666</v>
      </c>
      <c r="AP148" s="7">
        <f t="shared" si="51"/>
        <v>6.332912407145086E-2</v>
      </c>
      <c r="AQ148" s="7">
        <f t="shared" si="51"/>
        <v>0.12842047916355814</v>
      </c>
      <c r="AR148" s="7">
        <f t="shared" si="51"/>
        <v>0.11937636889073233</v>
      </c>
      <c r="AS148" s="7">
        <f t="shared" si="51"/>
        <v>0.10907675875081746</v>
      </c>
      <c r="AT148" s="7">
        <f t="shared" si="51"/>
        <v>0.11212631275061824</v>
      </c>
      <c r="AU148" s="7">
        <f t="shared" si="51"/>
        <v>0.11493586938448419</v>
      </c>
      <c r="AV148" s="7">
        <f t="shared" si="51"/>
        <v>0.13615642278007378</v>
      </c>
      <c r="AW148" s="7">
        <f t="shared" si="51"/>
        <v>0.11168567301932786</v>
      </c>
      <c r="AX148" s="7">
        <f t="shared" si="51"/>
        <v>0.125526306872076</v>
      </c>
      <c r="AY148" s="7">
        <f t="shared" si="51"/>
        <v>0.12676294573357838</v>
      </c>
      <c r="AZ148" s="7">
        <f t="shared" si="51"/>
        <v>0.12680552571124903</v>
      </c>
      <c r="BA148" s="7">
        <f t="shared" si="51"/>
        <v>0.12037141570583909</v>
      </c>
      <c r="BB148" s="7">
        <f t="shared" si="51"/>
        <v>0.11941967923551045</v>
      </c>
      <c r="BC148" s="7">
        <f t="shared" si="51"/>
        <v>0.14428897475031888</v>
      </c>
      <c r="BD148" s="7">
        <f t="shared" si="51"/>
        <v>9.7753728653426686E-2</v>
      </c>
      <c r="BE148" s="7">
        <f t="shared" si="51"/>
        <v>9.8163247289996924E-2</v>
      </c>
      <c r="BF148" s="7">
        <f t="shared" si="51"/>
        <v>0.11272046809709146</v>
      </c>
      <c r="BG148" s="7">
        <f t="shared" si="51"/>
        <v>0.12680552571124903</v>
      </c>
      <c r="BH148" s="7">
        <f t="shared" si="51"/>
        <v>0.11252250661896812</v>
      </c>
      <c r="BI148" s="7">
        <f t="shared" si="51"/>
        <v>9.8231462868854535E-2</v>
      </c>
      <c r="BJ148" s="7">
        <f t="shared" si="51"/>
        <v>0.12680552571124903</v>
      </c>
      <c r="BK148" s="7">
        <f t="shared" si="51"/>
        <v>0.11572279336405633</v>
      </c>
      <c r="BL148" s="7">
        <f t="shared" si="51"/>
        <v>0.1234287788074675</v>
      </c>
      <c r="BM148" s="7">
        <f t="shared" si="51"/>
        <v>0.17124536259207801</v>
      </c>
      <c r="BN148" s="7">
        <f t="shared" si="51"/>
        <v>0.12347168692210042</v>
      </c>
      <c r="BO148" s="7">
        <f t="shared" si="51"/>
        <v>0.10065750533432105</v>
      </c>
      <c r="BP148" s="7">
        <f t="shared" si="48"/>
        <v>0.13002944954364004</v>
      </c>
      <c r="BQ148" s="7">
        <f t="shared" si="48"/>
        <v>9.5517327346257508E-2</v>
      </c>
      <c r="BR148" s="7">
        <f t="shared" si="48"/>
        <v>9.0685903825807435E-2</v>
      </c>
      <c r="BS148" s="7">
        <f t="shared" si="48"/>
        <v>0.11388441446095365</v>
      </c>
      <c r="BT148" s="7">
        <f t="shared" si="48"/>
        <v>0.11388441446095365</v>
      </c>
      <c r="BU148" s="7">
        <f t="shared" si="48"/>
        <v>0.13457003340562546</v>
      </c>
      <c r="BV148" s="7">
        <f t="shared" si="48"/>
        <v>0.12941620342956228</v>
      </c>
      <c r="BW148" s="7">
        <f t="shared" si="48"/>
        <v>0.10047658698889994</v>
      </c>
      <c r="BX148" s="7">
        <f t="shared" si="48"/>
        <v>0.13431902030823983</v>
      </c>
      <c r="BY148" s="7">
        <f t="shared" si="48"/>
        <v>0.13074732672516731</v>
      </c>
      <c r="BZ148" s="7">
        <f t="shared" si="48"/>
        <v>9.0732171815187224E-2</v>
      </c>
      <c r="CA148" s="7">
        <f t="shared" si="48"/>
        <v>0.10622891587799121</v>
      </c>
      <c r="CB148" s="7">
        <f t="shared" si="48"/>
        <v>0.13532220338814493</v>
      </c>
      <c r="CC148" s="7">
        <f t="shared" si="48"/>
        <v>0.12173050840579203</v>
      </c>
      <c r="CD148" s="7">
        <f t="shared" si="48"/>
        <v>0.11746642506243199</v>
      </c>
      <c r="CE148" s="7">
        <f t="shared" si="49"/>
        <v>0.12398625390398377</v>
      </c>
      <c r="CF148" s="7">
        <f t="shared" si="49"/>
        <v>0.11528578942106238</v>
      </c>
      <c r="CG148" s="7">
        <f t="shared" si="49"/>
        <v>0.10974152924936287</v>
      </c>
      <c r="CH148" s="7">
        <f t="shared" si="49"/>
        <v>0.14726430403383106</v>
      </c>
      <c r="CI148" s="7">
        <f t="shared" si="49"/>
        <v>9.9661520471457932E-2</v>
      </c>
      <c r="CJ148" s="7">
        <f t="shared" si="49"/>
        <v>0.10047658698889994</v>
      </c>
      <c r="CK148" s="7">
        <f t="shared" si="49"/>
        <v>8.6688302503266534E-2</v>
      </c>
      <c r="CL148" s="7">
        <f t="shared" si="49"/>
        <v>8.8412712756186229E-2</v>
      </c>
      <c r="CM148" s="7">
        <f t="shared" si="49"/>
        <v>8.9388394805492766E-2</v>
      </c>
      <c r="CN148" s="7">
        <f t="shared" si="49"/>
        <v>0.11384054854688141</v>
      </c>
      <c r="CO148" s="7">
        <f t="shared" si="49"/>
        <v>0.11384054854688141</v>
      </c>
    </row>
    <row r="149" spans="1:93">
      <c r="A149" s="31">
        <f t="shared" si="50"/>
        <v>1.6009048617738804</v>
      </c>
      <c r="B149" s="3">
        <v>5</v>
      </c>
      <c r="C149" s="7">
        <f t="shared" si="47"/>
        <v>0.12744892024734811</v>
      </c>
      <c r="D149" s="7">
        <f t="shared" si="51"/>
        <v>9.3612592037275899E-2</v>
      </c>
      <c r="E149" s="7">
        <f t="shared" si="51"/>
        <v>7.8068514145884782E-2</v>
      </c>
      <c r="F149" s="7">
        <f t="shared" si="51"/>
        <v>0.11090236726731062</v>
      </c>
      <c r="G149" s="7">
        <f t="shared" si="51"/>
        <v>0.11509848186091887</v>
      </c>
      <c r="H149" s="7"/>
      <c r="I149" s="7"/>
      <c r="J149" s="7">
        <f t="shared" si="51"/>
        <v>5.710653488323203E-2</v>
      </c>
      <c r="K149" s="7">
        <f t="shared" si="51"/>
        <v>0.10555687585747431</v>
      </c>
      <c r="L149" s="7">
        <f t="shared" si="51"/>
        <v>0.10555687585747431</v>
      </c>
      <c r="M149" s="7">
        <f t="shared" si="51"/>
        <v>9.3700337159688285E-2</v>
      </c>
      <c r="N149" s="7">
        <f>LOG10(N136)-$A149</f>
        <v>9.3700337159688285E-2</v>
      </c>
      <c r="O149" s="7">
        <f t="shared" si="51"/>
        <v>9.8065142562138385E-2</v>
      </c>
      <c r="P149" s="7">
        <f t="shared" si="51"/>
        <v>8.0336375601706811E-2</v>
      </c>
      <c r="Q149" s="7">
        <f t="shared" si="51"/>
        <v>7.1192996161837163E-2</v>
      </c>
      <c r="R149" s="7">
        <f t="shared" si="51"/>
        <v>8.9291218254633264E-2</v>
      </c>
      <c r="S149" s="7">
        <f t="shared" si="51"/>
        <v>7.5788747850986216E-2</v>
      </c>
      <c r="T149" s="7"/>
      <c r="U149" s="7">
        <f t="shared" si="51"/>
        <v>6.4112963638592202E-2</v>
      </c>
      <c r="V149" s="7">
        <f t="shared" si="51"/>
        <v>0.12671771619525685</v>
      </c>
      <c r="W149" s="7">
        <f t="shared" si="51"/>
        <v>0.11331309607038675</v>
      </c>
      <c r="X149" s="7">
        <f t="shared" si="51"/>
        <v>0.12728653681606628</v>
      </c>
      <c r="Y149" s="7">
        <f t="shared" si="51"/>
        <v>0.11126763939214901</v>
      </c>
      <c r="Z149" s="7">
        <f t="shared" si="51"/>
        <v>0.11442982201843255</v>
      </c>
      <c r="AA149" s="7">
        <f t="shared" si="51"/>
        <v>0.12348025055969525</v>
      </c>
      <c r="AB149" s="7">
        <f t="shared" si="51"/>
        <v>9.7978274978709923E-2</v>
      </c>
      <c r="AC149" s="7">
        <f t="shared" si="51"/>
        <v>5.92330221432249E-2</v>
      </c>
      <c r="AD149" s="7">
        <f t="shared" si="51"/>
        <v>0.10615407885371586</v>
      </c>
      <c r="AE149" s="7">
        <f t="shared" si="51"/>
        <v>9.3495570956903862E-2</v>
      </c>
      <c r="AF149" s="7">
        <f t="shared" si="51"/>
        <v>8.8374392081525421E-2</v>
      </c>
      <c r="AG149" s="7">
        <f t="shared" si="51"/>
        <v>0.11626616505842979</v>
      </c>
      <c r="AH149" s="7">
        <f t="shared" si="51"/>
        <v>0.11345284395005706</v>
      </c>
      <c r="AI149" s="7">
        <f t="shared" si="51"/>
        <v>9.378806455760369E-2</v>
      </c>
      <c r="AJ149" s="7">
        <f t="shared" si="51"/>
        <v>0.12337100782690857</v>
      </c>
      <c r="AK149" s="7">
        <f t="shared" si="51"/>
        <v>0.10938178592901049</v>
      </c>
      <c r="AL149" s="7">
        <f t="shared" si="51"/>
        <v>0.11509848186091887</v>
      </c>
      <c r="AM149" s="7">
        <f t="shared" si="51"/>
        <v>0.13226564376017969</v>
      </c>
      <c r="AN149" s="7">
        <f t="shared" si="51"/>
        <v>0.11765218296395563</v>
      </c>
      <c r="AO149" s="7">
        <f t="shared" si="51"/>
        <v>0.12706993108494125</v>
      </c>
      <c r="AP149" s="7">
        <f t="shared" si="51"/>
        <v>6.3987716490816249E-2</v>
      </c>
      <c r="AQ149" s="7">
        <f t="shared" si="51"/>
        <v>0.10558533272488968</v>
      </c>
      <c r="AR149" s="7">
        <f t="shared" si="51"/>
        <v>9.4343260270299378E-2</v>
      </c>
      <c r="AS149" s="7">
        <f t="shared" si="51"/>
        <v>8.0652933263800852E-2</v>
      </c>
      <c r="AT149" s="7">
        <f t="shared" si="51"/>
        <v>6.8969640715922154E-2</v>
      </c>
      <c r="AU149" s="7">
        <f t="shared" si="51"/>
        <v>0.11908896459372342</v>
      </c>
      <c r="AV149" s="7">
        <f t="shared" si="51"/>
        <v>8.2982320812459154E-2</v>
      </c>
      <c r="AW149" s="7">
        <f t="shared" si="51"/>
        <v>0.1306839034128584</v>
      </c>
      <c r="AX149" s="7"/>
      <c r="AY149" s="7">
        <f t="shared" si="51"/>
        <v>0.11056492010044749</v>
      </c>
      <c r="AZ149" s="7">
        <f t="shared" si="51"/>
        <v>0.13549164050276219</v>
      </c>
      <c r="BA149" s="7">
        <f t="shared" si="51"/>
        <v>8.9291218254633264E-2</v>
      </c>
      <c r="BB149" s="7">
        <f t="shared" si="51"/>
        <v>9.2294283379836806E-2</v>
      </c>
      <c r="BC149" s="7">
        <f t="shared" si="51"/>
        <v>0.10876076023970582</v>
      </c>
      <c r="BD149" s="7">
        <f t="shared" si="51"/>
        <v>0.11790119710368185</v>
      </c>
      <c r="BE149" s="7">
        <f t="shared" si="51"/>
        <v>8.2802426651004124E-2</v>
      </c>
      <c r="BF149" s="7">
        <f t="shared" si="51"/>
        <v>9.1104374369048058E-2</v>
      </c>
      <c r="BG149" s="7">
        <f t="shared" si="51"/>
        <v>0.12337100782690857</v>
      </c>
      <c r="BH149" s="7">
        <f t="shared" si="51"/>
        <v>9.1060240993479979E-2</v>
      </c>
      <c r="BI149" s="7">
        <f t="shared" si="51"/>
        <v>8.331193336500009E-2</v>
      </c>
      <c r="BJ149" s="7">
        <f t="shared" si="51"/>
        <v>9.3700337159688285E-2</v>
      </c>
      <c r="BK149" s="7">
        <f t="shared" si="51"/>
        <v>7.828068300053026E-2</v>
      </c>
      <c r="BL149" s="7">
        <f t="shared" si="51"/>
        <v>0.12203054947867154</v>
      </c>
      <c r="BM149" s="7">
        <f t="shared" si="51"/>
        <v>0.11423460214850079</v>
      </c>
      <c r="BN149" s="7">
        <f t="shared" si="51"/>
        <v>8.7722565065871505E-2</v>
      </c>
      <c r="BO149" s="7">
        <f t="shared" si="51"/>
        <v>8.8315175489955156E-2</v>
      </c>
      <c r="BP149" s="7">
        <f t="shared" si="48"/>
        <v>0.12612100871930476</v>
      </c>
      <c r="BQ149" s="7">
        <f t="shared" si="48"/>
        <v>0.11470855540962122</v>
      </c>
      <c r="BR149" s="7">
        <f t="shared" si="48"/>
        <v>9.6963533913791533E-2</v>
      </c>
      <c r="BS149" s="7">
        <f t="shared" si="48"/>
        <v>9.8094094562542589E-2</v>
      </c>
      <c r="BT149" s="7">
        <f t="shared" si="48"/>
        <v>9.8094094562542589E-2</v>
      </c>
      <c r="BU149" s="7">
        <f t="shared" si="48"/>
        <v>0.10390317900969026</v>
      </c>
      <c r="BV149" s="7">
        <f t="shared" si="48"/>
        <v>0.11463888883126172</v>
      </c>
      <c r="BW149" s="7">
        <f t="shared" si="48"/>
        <v>0.11509848186091887</v>
      </c>
      <c r="BX149" s="7">
        <f t="shared" si="48"/>
        <v>0.13501325475741677</v>
      </c>
      <c r="BY149" s="7">
        <f t="shared" si="48"/>
        <v>9.2176906492121624E-2</v>
      </c>
      <c r="BZ149" s="7">
        <f t="shared" si="48"/>
        <v>8.5761193468459895E-2</v>
      </c>
      <c r="CA149" s="7">
        <f t="shared" si="48"/>
        <v>8.3012295929419277E-2</v>
      </c>
      <c r="CB149" s="7">
        <f t="shared" si="48"/>
        <v>9.8846169915633997E-2</v>
      </c>
      <c r="CC149" s="7">
        <f t="shared" si="48"/>
        <v>6.4112963638592202E-2</v>
      </c>
      <c r="CD149" s="7">
        <f t="shared" si="48"/>
        <v>0.12823291871574005</v>
      </c>
      <c r="CE149" s="7">
        <f t="shared" si="49"/>
        <v>9.3875774238181275E-2</v>
      </c>
      <c r="CF149" s="7">
        <f t="shared" si="49"/>
        <v>0.10230050892160603</v>
      </c>
      <c r="CG149" s="7">
        <f t="shared" si="49"/>
        <v>8.4747322341643949E-2</v>
      </c>
      <c r="CH149" s="7">
        <f t="shared" si="49"/>
        <v>0.11149226963283443</v>
      </c>
      <c r="CI149" s="7">
        <f t="shared" si="49"/>
        <v>7.6367421463454654E-2</v>
      </c>
      <c r="CJ149" s="7">
        <f t="shared" si="49"/>
        <v>9.3700337159688285E-2</v>
      </c>
      <c r="CK149" s="7">
        <f t="shared" si="49"/>
        <v>7.5788747850986216E-2</v>
      </c>
      <c r="CL149" s="7">
        <f t="shared" si="49"/>
        <v>7.3006465262899223E-2</v>
      </c>
      <c r="CM149" s="7">
        <f t="shared" si="49"/>
        <v>4.6966903532352111E-2</v>
      </c>
      <c r="CN149" s="7">
        <f t="shared" si="49"/>
        <v>0.10238651634478102</v>
      </c>
      <c r="CO149" s="7">
        <f t="shared" si="49"/>
        <v>8.9291218254633264E-2</v>
      </c>
    </row>
    <row r="150" spans="1:93">
      <c r="A150" s="31">
        <f t="shared" si="50"/>
        <v>1.5389951114765692</v>
      </c>
      <c r="B150" s="3" t="s">
        <v>200</v>
      </c>
      <c r="C150" s="7">
        <f t="shared" si="47"/>
        <v>0.10445756500961823</v>
      </c>
      <c r="D150" s="7">
        <f t="shared" si="51"/>
        <v>7.905298523552351E-2</v>
      </c>
      <c r="E150" s="7"/>
      <c r="F150" s="7">
        <f t="shared" si="51"/>
        <v>8.4254178921331357E-2</v>
      </c>
      <c r="G150" s="7">
        <f t="shared" si="51"/>
        <v>8.4254178921331357E-2</v>
      </c>
      <c r="H150" s="7"/>
      <c r="I150" s="7"/>
      <c r="J150" s="7">
        <f t="shared" si="51"/>
        <v>2.3297752979905439E-2</v>
      </c>
      <c r="K150" s="7"/>
      <c r="L150" s="7"/>
      <c r="M150" s="7">
        <f t="shared" si="51"/>
        <v>4.0788485140240915E-2</v>
      </c>
      <c r="N150" s="7">
        <f>LOG10(N137)-$A150</f>
        <v>3.5036156251149642E-2</v>
      </c>
      <c r="O150" s="7">
        <f t="shared" si="51"/>
        <v>6.3064879851393085E-2</v>
      </c>
      <c r="P150" s="7">
        <f t="shared" si="51"/>
        <v>5.0729328737064705E-3</v>
      </c>
      <c r="Q150" s="7">
        <f t="shared" si="51"/>
        <v>4.0788485140240915E-2</v>
      </c>
      <c r="R150" s="7">
        <f t="shared" si="51"/>
        <v>4.6465618031931388E-2</v>
      </c>
      <c r="S150" s="7"/>
      <c r="T150" s="7"/>
      <c r="U150" s="7"/>
      <c r="V150" s="7"/>
      <c r="W150" s="7">
        <f t="shared" si="51"/>
        <v>0.10445756500961823</v>
      </c>
      <c r="X150" s="7">
        <f t="shared" si="51"/>
        <v>8.9393818573742401E-2</v>
      </c>
      <c r="Y150" s="7">
        <f t="shared" si="51"/>
        <v>7.4846710399500083E-2</v>
      </c>
      <c r="Z150" s="7">
        <f t="shared" si="51"/>
        <v>9.2448657536602807E-2</v>
      </c>
      <c r="AA150" s="7">
        <f t="shared" si="51"/>
        <v>0.10708170883576718</v>
      </c>
      <c r="AB150" s="7">
        <f t="shared" si="51"/>
        <v>0.10969009194329526</v>
      </c>
      <c r="AC150" s="7"/>
      <c r="AD150" s="7">
        <f t="shared" si="51"/>
        <v>8.4254178921331357E-2</v>
      </c>
      <c r="AE150" s="7">
        <f t="shared" si="51"/>
        <v>6.3064879851393085E-2</v>
      </c>
      <c r="AF150" s="7">
        <f t="shared" si="51"/>
        <v>8.6660248687209673E-2</v>
      </c>
      <c r="AG150" s="7">
        <f t="shared" si="51"/>
        <v>7.660427848786755E-2</v>
      </c>
      <c r="AH150" s="7">
        <f t="shared" si="51"/>
        <v>0.11421740229877453</v>
      </c>
      <c r="AI150" s="7">
        <f t="shared" si="51"/>
        <v>0.10936489950436235</v>
      </c>
      <c r="AJ150" s="7"/>
      <c r="AK150" s="7">
        <f t="shared" si="51"/>
        <v>6.3064879851393085E-2</v>
      </c>
      <c r="AL150" s="7">
        <f t="shared" si="51"/>
        <v>7.905298523552351E-2</v>
      </c>
      <c r="AM150" s="7">
        <f t="shared" si="51"/>
        <v>0.10148632549385272</v>
      </c>
      <c r="AN150" s="7">
        <f t="shared" si="51"/>
        <v>9.0074531067183772E-2</v>
      </c>
      <c r="AO150" s="7">
        <f t="shared" si="51"/>
        <v>0.10936489950436235</v>
      </c>
      <c r="AP150" s="7">
        <f t="shared" si="51"/>
        <v>5.3144620088514838E-2</v>
      </c>
      <c r="AQ150" s="7">
        <f t="shared" si="51"/>
        <v>8.7002887349482361E-2</v>
      </c>
      <c r="AR150" s="7">
        <f t="shared" si="51"/>
        <v>6.6669004120218478E-2</v>
      </c>
      <c r="AS150" s="7">
        <f t="shared" si="51"/>
        <v>4.3465983048379453E-2</v>
      </c>
      <c r="AT150" s="7">
        <f t="shared" si="51"/>
        <v>1.7307389290718067E-2</v>
      </c>
      <c r="AU150" s="7">
        <f t="shared" si="51"/>
        <v>8.1140943497188367E-2</v>
      </c>
      <c r="AV150" s="7">
        <f t="shared" si="51"/>
        <v>5.7601984149890928E-2</v>
      </c>
      <c r="AW150" s="7">
        <f t="shared" si="51"/>
        <v>9.007453106718355E-2</v>
      </c>
      <c r="AX150" s="7">
        <f t="shared" si="51"/>
        <v>0.11518143040139139</v>
      </c>
      <c r="AY150" s="7">
        <f t="shared" si="51"/>
        <v>0.11299322002449541</v>
      </c>
      <c r="AZ150" s="7">
        <f t="shared" si="51"/>
        <v>9.4473344103017221E-2</v>
      </c>
      <c r="BA150" s="7">
        <f t="shared" si="51"/>
        <v>3.5036156251149642E-2</v>
      </c>
      <c r="BB150" s="7">
        <f t="shared" si="51"/>
        <v>6.7744434670341303E-2</v>
      </c>
      <c r="BC150" s="7">
        <f t="shared" si="51"/>
        <v>9.9560698919605617E-2</v>
      </c>
      <c r="BD150" s="7">
        <f t="shared" si="51"/>
        <v>0.1113124116553672</v>
      </c>
      <c r="BE150" s="7">
        <f t="shared" si="51"/>
        <v>7.385935649149733E-2</v>
      </c>
      <c r="BF150" s="7">
        <f t="shared" si="51"/>
        <v>3.8841229816174883E-2</v>
      </c>
      <c r="BG150" s="7">
        <f t="shared" si="51"/>
        <v>8.9393818573742401E-2</v>
      </c>
      <c r="BH150" s="7">
        <f t="shared" si="51"/>
        <v>3.8496688360656117E-2</v>
      </c>
      <c r="BI150" s="7">
        <f t="shared" si="51"/>
        <v>7.9157621901950304E-2</v>
      </c>
      <c r="BJ150" s="7">
        <f t="shared" si="51"/>
        <v>7.905298523552351E-2</v>
      </c>
      <c r="BK150" s="7">
        <f t="shared" si="51"/>
        <v>7.2515775650087155E-2</v>
      </c>
      <c r="BL150" s="7">
        <f t="shared" si="51"/>
        <v>4.3068251435139482E-2</v>
      </c>
      <c r="BM150" s="7">
        <f t="shared" si="51"/>
        <v>0.1109884321685759</v>
      </c>
      <c r="BN150" s="7">
        <f t="shared" si="51"/>
        <v>6.630993466454016E-2</v>
      </c>
      <c r="BO150" s="7">
        <f t="shared" ref="BO150:CO153" si="52">LOG10(BO137)-$A150</f>
        <v>7.4141686735084589E-2</v>
      </c>
      <c r="BP150" s="7">
        <f t="shared" si="52"/>
        <v>0.10313952308170515</v>
      </c>
      <c r="BQ150" s="7">
        <f t="shared" si="52"/>
        <v>6.4870680714655515E-2</v>
      </c>
      <c r="BR150" s="7">
        <f t="shared" si="52"/>
        <v>6.6669004120218478E-2</v>
      </c>
      <c r="BS150" s="7">
        <f t="shared" si="52"/>
        <v>5.2069495549929901E-2</v>
      </c>
      <c r="BT150" s="7">
        <f t="shared" si="52"/>
        <v>5.2069495549929901E-2</v>
      </c>
      <c r="BU150" s="7">
        <f t="shared" si="52"/>
        <v>8.1210369519541192E-2</v>
      </c>
      <c r="BV150" s="7">
        <f t="shared" si="52"/>
        <v>0.12092108859328099</v>
      </c>
      <c r="BW150" s="7"/>
      <c r="BX150" s="7">
        <f t="shared" si="52"/>
        <v>8.5974159315605148E-2</v>
      </c>
      <c r="BY150" s="7">
        <f t="shared" si="52"/>
        <v>8.3909363911631063E-2</v>
      </c>
      <c r="BZ150" s="7">
        <f t="shared" si="52"/>
        <v>5.5765641109893682E-2</v>
      </c>
      <c r="CA150" s="7">
        <f t="shared" si="52"/>
        <v>8.2873273204945752E-2</v>
      </c>
      <c r="CB150" s="7">
        <f t="shared" si="52"/>
        <v>9.816093036535456E-2</v>
      </c>
      <c r="CC150" s="7"/>
      <c r="CD150" s="7">
        <f t="shared" si="52"/>
        <v>0.10049137779201689</v>
      </c>
      <c r="CE150" s="7">
        <f t="shared" si="52"/>
        <v>6.738625363403572E-2</v>
      </c>
      <c r="CF150" s="7">
        <f t="shared" si="52"/>
        <v>9.2448657536602807E-2</v>
      </c>
      <c r="CG150" s="7">
        <f t="shared" si="52"/>
        <v>7.3788745243166254E-2</v>
      </c>
      <c r="CH150" s="7">
        <f t="shared" si="52"/>
        <v>0.1122829025215748</v>
      </c>
      <c r="CI150" s="7">
        <f t="shared" si="52"/>
        <v>6.9530922100624837E-2</v>
      </c>
      <c r="CJ150" s="7">
        <f t="shared" si="52"/>
        <v>4.0788485140240915E-2</v>
      </c>
      <c r="CK150" s="7">
        <f t="shared" si="52"/>
        <v>4.0788485140240915E-2</v>
      </c>
      <c r="CL150" s="7">
        <f t="shared" si="52"/>
        <v>3.2325437354173037E-2</v>
      </c>
      <c r="CM150" s="7">
        <f t="shared" si="52"/>
        <v>2.3694187952118639E-2</v>
      </c>
      <c r="CN150" s="7">
        <f t="shared" si="52"/>
        <v>6.8459911738099288E-2</v>
      </c>
      <c r="CO150" s="7">
        <f t="shared" si="52"/>
        <v>4.6465618031931388E-2</v>
      </c>
    </row>
    <row r="151" spans="1:93">
      <c r="A151" s="31">
        <f t="shared" si="50"/>
        <v>1.5841544735279647</v>
      </c>
      <c r="B151" s="3">
        <v>10</v>
      </c>
      <c r="C151" s="7">
        <f t="shared" si="47"/>
        <v>0.12341570256997159</v>
      </c>
      <c r="D151" s="7">
        <f t="shared" ref="D151:BO154" si="53">LOG10(D138)-$A151</f>
        <v>8.4324629404620932E-2</v>
      </c>
      <c r="E151" s="7">
        <f t="shared" si="53"/>
        <v>8.5720028961837835E-2</v>
      </c>
      <c r="F151" s="7"/>
      <c r="G151" s="7"/>
      <c r="H151" s="7"/>
      <c r="I151" s="7"/>
      <c r="J151" s="7"/>
      <c r="K151" s="7">
        <f t="shared" si="53"/>
        <v>0.10886859439572927</v>
      </c>
      <c r="L151" s="7">
        <f t="shared" si="53"/>
        <v>0.10886859439572927</v>
      </c>
      <c r="M151" s="7"/>
      <c r="N151" s="7"/>
      <c r="O151" s="7"/>
      <c r="P151" s="7"/>
      <c r="Q151" s="7"/>
      <c r="R151" s="7"/>
      <c r="S151" s="7"/>
      <c r="T151" s="7"/>
      <c r="U151" s="7">
        <f t="shared" si="53"/>
        <v>7.0599459724965508E-2</v>
      </c>
      <c r="V151" s="7">
        <f t="shared" si="53"/>
        <v>0.11672223484893895</v>
      </c>
      <c r="W151" s="7">
        <f t="shared" si="53"/>
        <v>0.1362115875500256</v>
      </c>
      <c r="X151" s="7">
        <f t="shared" si="53"/>
        <v>0.13438873290369302</v>
      </c>
      <c r="Y151" s="7">
        <f t="shared" si="53"/>
        <v>0.10257114754657737</v>
      </c>
      <c r="Z151" s="7">
        <f t="shared" si="53"/>
        <v>0.12008186378082297</v>
      </c>
      <c r="AA151" s="7">
        <f t="shared" si="53"/>
        <v>0.12119598935774722</v>
      </c>
      <c r="AB151" s="7">
        <f t="shared" si="53"/>
        <v>0.10904467162575249</v>
      </c>
      <c r="AC151" s="7">
        <f t="shared" si="53"/>
        <v>8.6230554193049258E-2</v>
      </c>
      <c r="AD151" s="7">
        <f t="shared" si="53"/>
        <v>0.11689515720117516</v>
      </c>
      <c r="AE151" s="7">
        <f t="shared" si="53"/>
        <v>0.12205106835400592</v>
      </c>
      <c r="AF151" s="7">
        <f t="shared" si="53"/>
        <v>6.5375092419854175E-2</v>
      </c>
      <c r="AG151" s="7">
        <f t="shared" si="53"/>
        <v>0.10992398855279473</v>
      </c>
      <c r="AH151" s="7">
        <f t="shared" si="53"/>
        <v>0.11316206820441876</v>
      </c>
      <c r="AI151" s="7">
        <f t="shared" si="53"/>
        <v>0.10528758433367358</v>
      </c>
      <c r="AJ151" s="7"/>
      <c r="AK151" s="7">
        <f t="shared" si="53"/>
        <v>0.10546511912690848</v>
      </c>
      <c r="AL151" s="7"/>
      <c r="AM151" s="7">
        <f t="shared" si="53"/>
        <v>0.11498921386651917</v>
      </c>
      <c r="AN151" s="7">
        <f t="shared" si="53"/>
        <v>0.10635170610808542</v>
      </c>
      <c r="AO151" s="7">
        <f t="shared" si="53"/>
        <v>0.12782138082379113</v>
      </c>
      <c r="AP151" s="7">
        <f t="shared" si="53"/>
        <v>5.573026838833961E-2</v>
      </c>
      <c r="AQ151" s="7">
        <f t="shared" si="53"/>
        <v>0.10820766825705674</v>
      </c>
      <c r="AR151" s="7">
        <f t="shared" si="53"/>
        <v>9.3041712482579975E-2</v>
      </c>
      <c r="AS151" s="7">
        <f t="shared" si="53"/>
        <v>9.925282560413029E-2</v>
      </c>
      <c r="AT151" s="7">
        <f t="shared" si="53"/>
        <v>7.7090135431368889E-2</v>
      </c>
      <c r="AU151" s="7">
        <f t="shared" si="53"/>
        <v>9.2721958445172392E-2</v>
      </c>
      <c r="AV151" s="7">
        <f t="shared" si="53"/>
        <v>0.10346365604380536</v>
      </c>
      <c r="AW151" s="7">
        <f t="shared" si="53"/>
        <v>0.14048998021839854</v>
      </c>
      <c r="AX151" s="7">
        <f t="shared" si="53"/>
        <v>0.13017528621726826</v>
      </c>
      <c r="AY151" s="7">
        <f t="shared" si="53"/>
        <v>0.11433754393695783</v>
      </c>
      <c r="AZ151" s="7"/>
      <c r="BA151" s="7"/>
      <c r="BB151" s="7">
        <f t="shared" si="53"/>
        <v>8.4464371288779372E-2</v>
      </c>
      <c r="BC151" s="7">
        <f t="shared" si="53"/>
        <v>0.12689313033906924</v>
      </c>
      <c r="BD151" s="7">
        <f t="shared" si="53"/>
        <v>0.12205106835400592</v>
      </c>
      <c r="BE151" s="7">
        <f t="shared" si="53"/>
        <v>8.5580690588821895E-2</v>
      </c>
      <c r="BF151" s="7">
        <f t="shared" si="53"/>
        <v>0.10895664193417653</v>
      </c>
      <c r="BG151" s="7"/>
      <c r="BH151" s="7">
        <f t="shared" si="53"/>
        <v>0.10869244574926529</v>
      </c>
      <c r="BI151" s="7">
        <f t="shared" si="53"/>
        <v>8.2503881261366763E-2</v>
      </c>
      <c r="BJ151" s="7"/>
      <c r="BK151" s="7">
        <f t="shared" si="53"/>
        <v>0.10542074223197351</v>
      </c>
      <c r="BL151" s="7">
        <f t="shared" si="53"/>
        <v>0.10966038036145198</v>
      </c>
      <c r="BM151" s="7">
        <f t="shared" si="53"/>
        <v>0.14363070065494132</v>
      </c>
      <c r="BN151" s="7">
        <f t="shared" si="53"/>
        <v>0.11494579961328122</v>
      </c>
      <c r="BO151" s="7">
        <f t="shared" si="53"/>
        <v>9.9837612917589302E-2</v>
      </c>
      <c r="BP151" s="7">
        <f t="shared" si="52"/>
        <v>0.12093913701990844</v>
      </c>
      <c r="BQ151" s="7">
        <f t="shared" si="52"/>
        <v>0.10542074223197351</v>
      </c>
      <c r="BR151" s="7">
        <f t="shared" si="52"/>
        <v>0.10542074223197351</v>
      </c>
      <c r="BS151" s="7">
        <f t="shared" si="52"/>
        <v>0.10644026534205953</v>
      </c>
      <c r="BT151" s="7">
        <f t="shared" si="52"/>
        <v>0.10644026534205953</v>
      </c>
      <c r="BU151" s="7">
        <f t="shared" si="52"/>
        <v>0.11141475350822083</v>
      </c>
      <c r="BV151" s="7">
        <f t="shared" si="52"/>
        <v>0.11490238101970296</v>
      </c>
      <c r="BW151" s="7"/>
      <c r="BX151" s="7">
        <f t="shared" si="52"/>
        <v>0.1183622239101858</v>
      </c>
      <c r="BY151" s="7">
        <f t="shared" si="52"/>
        <v>0.10732486587582968</v>
      </c>
      <c r="BZ151" s="7">
        <f t="shared" si="52"/>
        <v>6.9347473434968165E-2</v>
      </c>
      <c r="CA151" s="7">
        <f t="shared" si="52"/>
        <v>6.7414265337827128E-2</v>
      </c>
      <c r="CB151" s="7">
        <f t="shared" si="52"/>
        <v>0.10900065901037115</v>
      </c>
      <c r="CC151" s="7">
        <f t="shared" si="52"/>
        <v>8.184841296675649E-2</v>
      </c>
      <c r="CD151" s="7">
        <f t="shared" si="52"/>
        <v>0.14751485830067157</v>
      </c>
      <c r="CE151" s="7">
        <f t="shared" si="52"/>
        <v>8.9695503814984479E-2</v>
      </c>
      <c r="CF151" s="7">
        <f t="shared" si="52"/>
        <v>0.12925205863972633</v>
      </c>
      <c r="CG151" s="7">
        <f t="shared" si="52"/>
        <v>8.1332707254845982E-2</v>
      </c>
      <c r="CH151" s="7">
        <f t="shared" si="52"/>
        <v>8.4324629404620932E-2</v>
      </c>
      <c r="CI151" s="7">
        <f t="shared" si="52"/>
        <v>7.0166488175714026E-2</v>
      </c>
      <c r="CJ151" s="7"/>
      <c r="CK151" s="7"/>
      <c r="CL151" s="7">
        <f t="shared" si="52"/>
        <v>6.0431810034785816E-2</v>
      </c>
      <c r="CM151" s="7">
        <f t="shared" si="52"/>
        <v>6.224925269510484E-2</v>
      </c>
      <c r="CN151" s="7"/>
      <c r="CO151" s="7"/>
    </row>
    <row r="152" spans="1:93">
      <c r="A152" s="31">
        <f t="shared" si="50"/>
        <v>1.5751878449276611</v>
      </c>
      <c r="B152" s="3">
        <v>11</v>
      </c>
      <c r="C152" s="7">
        <f t="shared" si="47"/>
        <v>0.13661938411352992</v>
      </c>
      <c r="D152" s="7">
        <f t="shared" si="53"/>
        <v>0.11091192706825481</v>
      </c>
      <c r="E152" s="7">
        <f t="shared" si="53"/>
        <v>0.10077370471450831</v>
      </c>
      <c r="F152" s="7">
        <f t="shared" si="53"/>
        <v>0.15720591489530755</v>
      </c>
      <c r="G152" s="7">
        <f t="shared" si="53"/>
        <v>0.14081549870713816</v>
      </c>
      <c r="H152" s="7"/>
      <c r="I152" s="7"/>
      <c r="J152" s="7">
        <f t="shared" si="53"/>
        <v>6.8264831558526362E-2</v>
      </c>
      <c r="K152" s="7">
        <f t="shared" si="53"/>
        <v>0.11889061715309834</v>
      </c>
      <c r="L152" s="7">
        <f t="shared" si="53"/>
        <v>0.11889061715309834</v>
      </c>
      <c r="M152" s="7">
        <f t="shared" si="53"/>
        <v>0.11500823510085256</v>
      </c>
      <c r="N152" s="7">
        <f>LOG10(N139)-$A152</f>
        <v>0.11500823510085256</v>
      </c>
      <c r="O152" s="7">
        <f t="shared" si="53"/>
        <v>0.11941735400590758</v>
      </c>
      <c r="P152" s="7">
        <f t="shared" si="53"/>
        <v>8.7569986753913032E-2</v>
      </c>
      <c r="Q152" s="7">
        <f t="shared" si="53"/>
        <v>0.10150576469720551</v>
      </c>
      <c r="R152" s="7">
        <f t="shared" si="53"/>
        <v>9.6910013008056461E-2</v>
      </c>
      <c r="S152" s="7">
        <f t="shared" si="53"/>
        <v>4.8061445470239494E-2</v>
      </c>
      <c r="T152" s="7">
        <f t="shared" si="53"/>
        <v>5.8280610651925358E-2</v>
      </c>
      <c r="U152" s="7">
        <f t="shared" si="53"/>
        <v>8.1102056263698596E-2</v>
      </c>
      <c r="V152" s="7">
        <f t="shared" si="53"/>
        <v>0.13805061661800067</v>
      </c>
      <c r="W152" s="7">
        <f t="shared" si="53"/>
        <v>0.15426044003076589</v>
      </c>
      <c r="X152" s="7">
        <f t="shared" si="53"/>
        <v>0.15243473304147614</v>
      </c>
      <c r="Y152" s="7">
        <f t="shared" si="53"/>
        <v>0.13033376849500611</v>
      </c>
      <c r="Z152" s="7">
        <f t="shared" si="53"/>
        <v>0.13805061661800067</v>
      </c>
      <c r="AA152" s="7">
        <f t="shared" si="53"/>
        <v>0.14223299179471383</v>
      </c>
      <c r="AB152" s="7">
        <f t="shared" si="53"/>
        <v>0.12212869680472238</v>
      </c>
      <c r="AC152" s="7">
        <f t="shared" si="53"/>
        <v>9.3570696823296551E-2</v>
      </c>
      <c r="AD152" s="7">
        <f t="shared" si="53"/>
        <v>0.14732268096321177</v>
      </c>
      <c r="AE152" s="7">
        <f t="shared" si="53"/>
        <v>0.13033376849500611</v>
      </c>
      <c r="AF152" s="7">
        <f t="shared" si="53"/>
        <v>9.4686657562141452E-2</v>
      </c>
      <c r="AG152" s="7">
        <f t="shared" si="53"/>
        <v>0.13922574735946025</v>
      </c>
      <c r="AH152" s="7">
        <f t="shared" si="53"/>
        <v>0.13876446799383979</v>
      </c>
      <c r="AI152" s="7">
        <f t="shared" si="53"/>
        <v>0.11730656257542327</v>
      </c>
      <c r="AJ152" s="7">
        <f t="shared" si="53"/>
        <v>0.14081549870713816</v>
      </c>
      <c r="AK152" s="7">
        <f t="shared" si="53"/>
        <v>0.13884837341950695</v>
      </c>
      <c r="AL152" s="7">
        <f t="shared" si="53"/>
        <v>0.14081549870713816</v>
      </c>
      <c r="AM152" s="7">
        <f t="shared" si="53"/>
        <v>0.134548392926783</v>
      </c>
      <c r="AN152" s="7">
        <f t="shared" si="53"/>
        <v>0.1249531743497585</v>
      </c>
      <c r="AO152" s="7">
        <f t="shared" si="53"/>
        <v>0.1520279759808314</v>
      </c>
      <c r="AP152" s="7">
        <f t="shared" si="53"/>
        <v>8.510831534306873E-2</v>
      </c>
      <c r="AQ152" s="7">
        <f t="shared" si="53"/>
        <v>0.13775633642927376</v>
      </c>
      <c r="AR152" s="7">
        <f t="shared" si="53"/>
        <v>0.11403219233617445</v>
      </c>
      <c r="AS152" s="7">
        <f t="shared" si="53"/>
        <v>0.11376561770975679</v>
      </c>
      <c r="AT152" s="7">
        <f t="shared" si="53"/>
        <v>8.5060838493400848E-2</v>
      </c>
      <c r="AU152" s="7">
        <f t="shared" si="53"/>
        <v>0.1344636525398013</v>
      </c>
      <c r="AV152" s="7">
        <f t="shared" si="53"/>
        <v>0.11536261658269753</v>
      </c>
      <c r="AW152" s="7">
        <f t="shared" si="53"/>
        <v>0.14695228052975451</v>
      </c>
      <c r="AX152" s="7"/>
      <c r="AY152" s="7">
        <f t="shared" si="53"/>
        <v>0.13695656928722477</v>
      </c>
      <c r="AZ152" s="7"/>
      <c r="BA152" s="7">
        <f t="shared" si="53"/>
        <v>0.11500823510085256</v>
      </c>
      <c r="BB152" s="7">
        <f t="shared" si="53"/>
        <v>0.11637985551039609</v>
      </c>
      <c r="BC152" s="7">
        <f t="shared" si="53"/>
        <v>0.12922008245917982</v>
      </c>
      <c r="BD152" s="7">
        <f t="shared" si="53"/>
        <v>0.13826069473456415</v>
      </c>
      <c r="BE152" s="7">
        <f t="shared" si="53"/>
        <v>0.11976815732215718</v>
      </c>
      <c r="BF152" s="7">
        <f t="shared" si="53"/>
        <v>0.10983694017805301</v>
      </c>
      <c r="BG152" s="7">
        <f t="shared" si="53"/>
        <v>0.12810353319100032</v>
      </c>
      <c r="BH152" s="7"/>
      <c r="BI152" s="7">
        <f t="shared" si="53"/>
        <v>0.10205400101899298</v>
      </c>
      <c r="BJ152" s="7">
        <f t="shared" si="53"/>
        <v>0.1323823311702752</v>
      </c>
      <c r="BK152" s="7">
        <f t="shared" si="53"/>
        <v>0.10749863332210707</v>
      </c>
      <c r="BL152" s="7">
        <f t="shared" si="53"/>
        <v>0.1405648718951984</v>
      </c>
      <c r="BM152" s="7">
        <f t="shared" si="53"/>
        <v>0.1464166993524767</v>
      </c>
      <c r="BN152" s="7"/>
      <c r="BO152" s="7">
        <f t="shared" si="53"/>
        <v>0.10523832593048432</v>
      </c>
      <c r="BP152" s="7">
        <f t="shared" si="52"/>
        <v>0.13144460594563356</v>
      </c>
      <c r="BQ152" s="7">
        <f t="shared" si="52"/>
        <v>0.13922574735946025</v>
      </c>
      <c r="BR152" s="7">
        <f t="shared" si="52"/>
        <v>0.11629149447613329</v>
      </c>
      <c r="BS152" s="7">
        <f t="shared" si="52"/>
        <v>0.11309846439830906</v>
      </c>
      <c r="BT152" s="7">
        <f t="shared" si="52"/>
        <v>0.11309846439830906</v>
      </c>
      <c r="BU152" s="7">
        <f t="shared" si="52"/>
        <v>0.1127867751068945</v>
      </c>
      <c r="BV152" s="7">
        <f t="shared" si="52"/>
        <v>0.13763015528018907</v>
      </c>
      <c r="BW152" s="7">
        <f t="shared" si="52"/>
        <v>0.1323823311702752</v>
      </c>
      <c r="BX152" s="7">
        <f t="shared" si="52"/>
        <v>0.14744607760615125</v>
      </c>
      <c r="BY152" s="7">
        <f t="shared" si="52"/>
        <v>0.12081887029088434</v>
      </c>
      <c r="BZ152" s="7">
        <f t="shared" si="52"/>
        <v>7.3513611724064676E-2</v>
      </c>
      <c r="CA152" s="7">
        <f t="shared" si="52"/>
        <v>9.7879163202488906E-2</v>
      </c>
      <c r="CB152" s="7">
        <f t="shared" si="52"/>
        <v>0.12343458477443692</v>
      </c>
      <c r="CC152" s="7">
        <f t="shared" si="52"/>
        <v>9.792525931057261E-2</v>
      </c>
      <c r="CD152" s="7">
        <f t="shared" si="52"/>
        <v>0.15027456646119752</v>
      </c>
      <c r="CE152" s="7">
        <f t="shared" si="52"/>
        <v>0.10668627720098578</v>
      </c>
      <c r="CF152" s="7">
        <f t="shared" si="52"/>
        <v>0.14876013150398237</v>
      </c>
      <c r="CG152" s="7">
        <f t="shared" si="52"/>
        <v>0.10059049674642395</v>
      </c>
      <c r="CH152" s="7">
        <f t="shared" si="52"/>
        <v>0.10893908068541425</v>
      </c>
      <c r="CI152" s="7">
        <f t="shared" si="52"/>
        <v>0.11198425966713854</v>
      </c>
      <c r="CJ152" s="7">
        <f t="shared" si="52"/>
        <v>0.11500823510085256</v>
      </c>
      <c r="CK152" s="7">
        <f t="shared" si="52"/>
        <v>8.2823551729451328E-2</v>
      </c>
      <c r="CL152" s="7">
        <f t="shared" si="52"/>
        <v>6.3201562737674966E-2</v>
      </c>
      <c r="CM152" s="7">
        <f t="shared" si="52"/>
        <v>6.7425042160486726E-2</v>
      </c>
      <c r="CN152" s="7">
        <f t="shared" si="52"/>
        <v>0.1323823311702752</v>
      </c>
      <c r="CO152" s="7">
        <f t="shared" si="52"/>
        <v>9.6910013008056461E-2</v>
      </c>
    </row>
    <row r="153" spans="1:93">
      <c r="A153" s="31">
        <f t="shared" si="50"/>
        <v>1.4799170548305951</v>
      </c>
      <c r="B153" s="3">
        <v>12</v>
      </c>
      <c r="C153" s="7">
        <f t="shared" si="47"/>
        <v>0.12967735439462502</v>
      </c>
      <c r="D153" s="7">
        <f t="shared" si="53"/>
        <v>8.5222097139194375E-2</v>
      </c>
      <c r="E153" s="7">
        <f t="shared" si="53"/>
        <v>8.7579836273627532E-2</v>
      </c>
      <c r="F153" s="7">
        <f t="shared" si="53"/>
        <v>0.14333223556730545</v>
      </c>
      <c r="G153" s="7">
        <f t="shared" si="53"/>
        <v>0.14333223556730545</v>
      </c>
      <c r="H153" s="7"/>
      <c r="I153" s="7"/>
      <c r="J153" s="7">
        <f t="shared" si="53"/>
        <v>7.0311298224498886E-2</v>
      </c>
      <c r="K153" s="7">
        <f t="shared" si="53"/>
        <v>0.12452501143012795</v>
      </c>
      <c r="L153" s="7">
        <f t="shared" si="53"/>
        <v>0.12452501143012795</v>
      </c>
      <c r="M153" s="7">
        <f t="shared" si="53"/>
        <v>8.8284669236399882E-2</v>
      </c>
      <c r="N153" s="7">
        <f>LOG10(N140)-$A153</f>
        <v>9.9866541786215013E-2</v>
      </c>
      <c r="O153" s="7">
        <f t="shared" si="53"/>
        <v>9.9866541786215013E-2</v>
      </c>
      <c r="P153" s="7">
        <f t="shared" si="53"/>
        <v>7.6385445936692165E-2</v>
      </c>
      <c r="Q153" s="7">
        <f t="shared" si="53"/>
        <v>0.10554367467790549</v>
      </c>
      <c r="R153" s="7">
        <f t="shared" si="53"/>
        <v>8.2375809625879537E-2</v>
      </c>
      <c r="S153" s="7"/>
      <c r="T153" s="7"/>
      <c r="U153" s="7">
        <f t="shared" si="53"/>
        <v>7.8911469986416627E-2</v>
      </c>
      <c r="V153" s="7">
        <f t="shared" si="53"/>
        <v>0.1485740501365278</v>
      </c>
      <c r="W153" s="7">
        <f t="shared" si="53"/>
        <v>0.14379730198537222</v>
      </c>
      <c r="X153" s="7">
        <f t="shared" si="53"/>
        <v>0.12047494194740516</v>
      </c>
      <c r="Y153" s="7">
        <f t="shared" si="53"/>
        <v>0.12007512275350285</v>
      </c>
      <c r="Z153" s="7">
        <f t="shared" si="53"/>
        <v>0.14949254427212377</v>
      </c>
      <c r="AA153" s="7">
        <f t="shared" si="53"/>
        <v>0.11678997485085119</v>
      </c>
      <c r="AB153" s="7">
        <f t="shared" si="53"/>
        <v>0.10152056440079504</v>
      </c>
      <c r="AC153" s="7">
        <f t="shared" si="53"/>
        <v>0.10161543202211276</v>
      </c>
      <c r="AD153" s="7">
        <f t="shared" si="53"/>
        <v>0.1225227780125937</v>
      </c>
      <c r="AE153" s="7">
        <f t="shared" si="53"/>
        <v>0.11153712887011125</v>
      </c>
      <c r="AF153" s="7">
        <f t="shared" si="53"/>
        <v>8.2058400891192873E-2</v>
      </c>
      <c r="AG153" s="7">
        <f t="shared" si="53"/>
        <v>0.12301065802859412</v>
      </c>
      <c r="AH153" s="7">
        <f t="shared" si="53"/>
        <v>0.14305640546473186</v>
      </c>
      <c r="AI153" s="7">
        <f t="shared" si="53"/>
        <v>0.11854514564355534</v>
      </c>
      <c r="AJ153" s="7">
        <f t="shared" si="53"/>
        <v>0.1484718752197165</v>
      </c>
      <c r="AK153" s="7">
        <f t="shared" si="53"/>
        <v>0.14524099861262973</v>
      </c>
      <c r="AL153" s="7">
        <f t="shared" si="53"/>
        <v>0.15355140074899132</v>
      </c>
      <c r="AM153" s="7">
        <f t="shared" si="53"/>
        <v>0.10902658790941988</v>
      </c>
      <c r="AN153" s="7">
        <f t="shared" si="53"/>
        <v>0.1272161495609716</v>
      </c>
      <c r="AO153" s="7">
        <f t="shared" si="53"/>
        <v>0.15466096802329288</v>
      </c>
      <c r="AP153" s="7">
        <f t="shared" si="53"/>
        <v>6.141252283609866E-2</v>
      </c>
      <c r="AQ153" s="7">
        <f t="shared" si="53"/>
        <v>0.12355210490324375</v>
      </c>
      <c r="AR153" s="7">
        <f t="shared" si="53"/>
        <v>0.12821658155361915</v>
      </c>
      <c r="AS153" s="7">
        <f t="shared" si="53"/>
        <v>0.10638887990459089</v>
      </c>
      <c r="AT153" s="7">
        <f t="shared" si="53"/>
        <v>8.1661313470365426E-2</v>
      </c>
      <c r="AU153" s="7">
        <f t="shared" si="53"/>
        <v>0.13610309520089192</v>
      </c>
      <c r="AV153" s="7">
        <f t="shared" si="53"/>
        <v>9.3650718208623474E-2</v>
      </c>
      <c r="AW153" s="7">
        <f t="shared" si="53"/>
        <v>0.13420645635770301</v>
      </c>
      <c r="AX153" s="7"/>
      <c r="AY153" s="7">
        <f t="shared" si="53"/>
        <v>0.12007512275350285</v>
      </c>
      <c r="AZ153" s="7">
        <f t="shared" si="53"/>
        <v>0.12753796838407339</v>
      </c>
      <c r="BA153" s="7"/>
      <c r="BB153" s="7">
        <f t="shared" si="53"/>
        <v>0.11270376649138725</v>
      </c>
      <c r="BC153" s="7">
        <f t="shared" si="53"/>
        <v>0.126303032386752</v>
      </c>
      <c r="BD153" s="7">
        <f t="shared" si="53"/>
        <v>0.1321246898146744</v>
      </c>
      <c r="BE153" s="7">
        <f t="shared" si="53"/>
        <v>8.7462252820383668E-2</v>
      </c>
      <c r="BF153" s="7">
        <f t="shared" si="53"/>
        <v>9.8492915500640654E-2</v>
      </c>
      <c r="BG153" s="7">
        <f t="shared" si="53"/>
        <v>0.12753796838407339</v>
      </c>
      <c r="BH153" s="7">
        <f t="shared" si="53"/>
        <v>8.8284669236399882E-2</v>
      </c>
      <c r="BI153" s="7">
        <f t="shared" si="53"/>
        <v>0.11678997485085119</v>
      </c>
      <c r="BJ153" s="7">
        <f t="shared" si="53"/>
        <v>0.11668004079586503</v>
      </c>
      <c r="BK153" s="7">
        <f t="shared" si="53"/>
        <v>9.3882527385145575E-2</v>
      </c>
      <c r="BL153" s="7">
        <f t="shared" si="53"/>
        <v>0.13666347525529088</v>
      </c>
      <c r="BM153" s="7">
        <f t="shared" si="53"/>
        <v>0.1162033380617411</v>
      </c>
      <c r="BN153" s="7">
        <f t="shared" si="53"/>
        <v>0.11166691014168362</v>
      </c>
      <c r="BO153" s="7">
        <f t="shared" si="53"/>
        <v>9.982844410805547E-2</v>
      </c>
      <c r="BP153" s="7">
        <f t="shared" si="52"/>
        <v>0.11111043142303623</v>
      </c>
      <c r="BQ153" s="7">
        <f t="shared" si="52"/>
        <v>0.12279389012696229</v>
      </c>
      <c r="BR153" s="7">
        <f t="shared" si="52"/>
        <v>9.8645755369155763E-2</v>
      </c>
      <c r="BS153" s="7">
        <f t="shared" si="52"/>
        <v>8.9105531198968579E-2</v>
      </c>
      <c r="BT153" s="7">
        <f t="shared" si="52"/>
        <v>8.9105531198968579E-2</v>
      </c>
      <c r="BU153" s="7">
        <f t="shared" si="52"/>
        <v>0.11513803492870878</v>
      </c>
      <c r="BV153" s="7">
        <f t="shared" si="52"/>
        <v>0.14529247055128591</v>
      </c>
      <c r="BW153" s="7">
        <f t="shared" si="52"/>
        <v>0.12214293649736718</v>
      </c>
      <c r="BX153" s="7">
        <f t="shared" si="52"/>
        <v>0.14801179038625345</v>
      </c>
      <c r="BY153" s="7">
        <f t="shared" si="52"/>
        <v>8.7775737978380564E-2</v>
      </c>
      <c r="BZ153" s="7">
        <f t="shared" si="52"/>
        <v>6.5719884686511909E-2</v>
      </c>
      <c r="CA153" s="7">
        <f t="shared" si="52"/>
        <v>0.10096992316514486</v>
      </c>
      <c r="CB153" s="7">
        <f t="shared" si="52"/>
        <v>0.11728433401852056</v>
      </c>
      <c r="CC153" s="7">
        <f t="shared" si="52"/>
        <v>8.1542116411320809E-2</v>
      </c>
      <c r="CD153" s="7">
        <f t="shared" si="52"/>
        <v>0.12116467295342814</v>
      </c>
      <c r="CE153" s="7">
        <f t="shared" si="52"/>
        <v>7.2994395385913791E-2</v>
      </c>
      <c r="CF153" s="7">
        <f t="shared" si="52"/>
        <v>0.14488052413016606</v>
      </c>
      <c r="CG153" s="7">
        <f t="shared" si="52"/>
        <v>7.5902628230596125E-2</v>
      </c>
      <c r="CH153" s="7">
        <f t="shared" si="52"/>
        <v>9.0859313964153143E-2</v>
      </c>
      <c r="CI153" s="7">
        <f t="shared" si="52"/>
        <v>0.10339509715248263</v>
      </c>
      <c r="CJ153" s="7">
        <f t="shared" si="52"/>
        <v>8.8284669236399882E-2</v>
      </c>
      <c r="CK153" s="7"/>
      <c r="CL153" s="7">
        <f t="shared" si="52"/>
        <v>6.9617504326785706E-2</v>
      </c>
      <c r="CM153" s="7">
        <f t="shared" si="52"/>
        <v>2.6497772052734847E-2</v>
      </c>
      <c r="CN153" s="7">
        <f t="shared" si="52"/>
        <v>0.12753796838407339</v>
      </c>
      <c r="CO153" s="7">
        <f t="shared" si="52"/>
        <v>8.2375809625879537E-2</v>
      </c>
    </row>
    <row r="154" spans="1:93">
      <c r="A154" s="31">
        <f t="shared" si="50"/>
        <v>1.374977343896719</v>
      </c>
      <c r="B154" s="3">
        <v>13</v>
      </c>
      <c r="C154" s="7">
        <f t="shared" si="47"/>
        <v>8.7420654002237086E-2</v>
      </c>
      <c r="D154" s="7">
        <f t="shared" si="53"/>
        <v>9.055421307683087E-2</v>
      </c>
      <c r="E154" s="7">
        <f t="shared" si="53"/>
        <v>8.7270871458278387E-2</v>
      </c>
      <c r="F154" s="7"/>
      <c r="G154" s="7"/>
      <c r="H154" s="7"/>
      <c r="I154" s="7"/>
      <c r="J154" s="7"/>
      <c r="K154" s="7">
        <f t="shared" si="53"/>
        <v>0.10301163235417032</v>
      </c>
      <c r="L154" s="7">
        <f t="shared" si="53"/>
        <v>0.10301163235417032</v>
      </c>
      <c r="M154" s="7"/>
      <c r="N154" s="7"/>
      <c r="O154" s="7"/>
      <c r="P154" s="7"/>
      <c r="Q154" s="7"/>
      <c r="R154" s="7"/>
      <c r="S154" s="7"/>
      <c r="T154" s="7"/>
      <c r="U154" s="7">
        <f t="shared" si="53"/>
        <v>7.450105529064599E-2</v>
      </c>
      <c r="V154" s="7">
        <f t="shared" si="53"/>
        <v>0.12888140506169132</v>
      </c>
      <c r="W154" s="7">
        <f t="shared" si="53"/>
        <v>0.12484715194286067</v>
      </c>
      <c r="X154" s="7">
        <f t="shared" si="53"/>
        <v>0.12222883680723551</v>
      </c>
      <c r="Y154" s="7">
        <f t="shared" si="53"/>
        <v>0.11512166116658595</v>
      </c>
      <c r="Z154" s="7">
        <f t="shared" si="53"/>
        <v>0.12758632521064439</v>
      </c>
      <c r="AA154" s="7">
        <f t="shared" si="53"/>
        <v>0.1140666088656046</v>
      </c>
      <c r="AB154" s="7">
        <f t="shared" si="53"/>
        <v>9.2482765610544915E-2</v>
      </c>
      <c r="AC154" s="7">
        <f t="shared" si="53"/>
        <v>9.1964381820918595E-2</v>
      </c>
      <c r="AD154" s="7">
        <f t="shared" si="53"/>
        <v>0.1081104769022232</v>
      </c>
      <c r="AE154" s="7">
        <f t="shared" si="53"/>
        <v>5.9671386345204303E-2</v>
      </c>
      <c r="AF154" s="7">
        <f t="shared" si="53"/>
        <v>8.6446142802846682E-2</v>
      </c>
      <c r="AG154" s="7">
        <f t="shared" si="53"/>
        <v>0.10257798830226217</v>
      </c>
      <c r="AH154" s="7">
        <f t="shared" si="53"/>
        <v>0.11258521635965923</v>
      </c>
      <c r="AI154" s="7">
        <f t="shared" si="53"/>
        <v>8.9512203537252422E-2</v>
      </c>
      <c r="AJ154" s="7"/>
      <c r="AK154" s="7">
        <f t="shared" si="53"/>
        <v>0.11526214134956825</v>
      </c>
      <c r="AL154" s="7"/>
      <c r="AM154" s="7">
        <f t="shared" si="53"/>
        <v>0.10846730420181627</v>
      </c>
      <c r="AN154" s="7">
        <f t="shared" si="53"/>
        <v>9.9675909465343659E-2</v>
      </c>
      <c r="AO154" s="7">
        <f t="shared" si="53"/>
        <v>0.13301338092297232</v>
      </c>
      <c r="AP154" s="7">
        <f t="shared" si="53"/>
        <v>5.8552482018775942E-2</v>
      </c>
      <c r="AQ154" s="7">
        <f t="shared" si="53"/>
        <v>0.12519049489844858</v>
      </c>
      <c r="AR154" s="7">
        <f t="shared" si="53"/>
        <v>0.1156131431321139</v>
      </c>
      <c r="AS154" s="7">
        <f t="shared" si="53"/>
        <v>5.8392402959867029E-2</v>
      </c>
      <c r="AT154" s="7">
        <f t="shared" si="53"/>
        <v>7.8417449716558396E-2</v>
      </c>
      <c r="AU154" s="7">
        <f t="shared" si="53"/>
        <v>0.10710979792976683</v>
      </c>
      <c r="AV154" s="7">
        <f t="shared" si="53"/>
        <v>8.3358282095228553E-2</v>
      </c>
      <c r="AW154" s="7">
        <f t="shared" si="53"/>
        <v>0.13078293202336666</v>
      </c>
      <c r="AX154" s="7">
        <f t="shared" si="53"/>
        <v>0.11498113552811562</v>
      </c>
      <c r="AY154" s="7">
        <f t="shared" si="53"/>
        <v>9.6900855410571474E-2</v>
      </c>
      <c r="AZ154" s="7"/>
      <c r="BA154" s="7"/>
      <c r="BB154" s="7">
        <f t="shared" si="53"/>
        <v>9.0702867701558887E-2</v>
      </c>
      <c r="BC154" s="7">
        <f t="shared" si="53"/>
        <v>9.9748698283397941E-2</v>
      </c>
      <c r="BD154" s="7">
        <f t="shared" si="53"/>
        <v>0.11659444160426635</v>
      </c>
      <c r="BE154" s="7">
        <f t="shared" si="53"/>
        <v>6.8129112840547013E-2</v>
      </c>
      <c r="BF154" s="7">
        <f t="shared" si="53"/>
        <v>0.10653694444930983</v>
      </c>
      <c r="BG154" s="7"/>
      <c r="BH154" s="7">
        <f t="shared" si="53"/>
        <v>0.10646528460558602</v>
      </c>
      <c r="BI154" s="7">
        <f t="shared" si="53"/>
        <v>0.10076646285140689</v>
      </c>
      <c r="BJ154" s="7"/>
      <c r="BK154" s="7">
        <f t="shared" si="53"/>
        <v>7.5579665521610107E-2</v>
      </c>
      <c r="BL154" s="7">
        <f t="shared" si="53"/>
        <v>0.10538896563609046</v>
      </c>
      <c r="BM154" s="7">
        <f t="shared" si="53"/>
        <v>0.1051733813765614</v>
      </c>
      <c r="BN154" s="7">
        <f t="shared" si="53"/>
        <v>8.90648615420917E-2</v>
      </c>
      <c r="BO154" s="7">
        <f t="shared" ref="BO154:CM157" si="54">LOG10(BO141)-$A154</f>
        <v>6.7737539031761163E-2</v>
      </c>
      <c r="BP154" s="7">
        <f t="shared" si="54"/>
        <v>0.1024333440105325</v>
      </c>
      <c r="BQ154" s="7">
        <f t="shared" si="54"/>
        <v>0.11385529048568155</v>
      </c>
      <c r="BR154" s="7">
        <f t="shared" si="54"/>
        <v>7.12490578814442E-2</v>
      </c>
      <c r="BS154" s="7">
        <f t="shared" si="54"/>
        <v>7.5964235175627115E-2</v>
      </c>
      <c r="BT154" s="7">
        <f t="shared" si="54"/>
        <v>7.5964235175627115E-2</v>
      </c>
      <c r="BU154" s="7">
        <f t="shared" si="54"/>
        <v>9.1000024389103817E-2</v>
      </c>
      <c r="BV154" s="7">
        <f t="shared" si="54"/>
        <v>0.12649272820369317</v>
      </c>
      <c r="BW154" s="7"/>
      <c r="BX154" s="7">
        <f t="shared" si="54"/>
        <v>0.13663867667241858</v>
      </c>
      <c r="BY154" s="7">
        <f t="shared" si="54"/>
        <v>8.0552703445982754E-2</v>
      </c>
      <c r="BZ154" s="7">
        <f t="shared" si="54"/>
        <v>6.6010407579438102E-2</v>
      </c>
      <c r="CA154" s="7">
        <f t="shared" si="54"/>
        <v>7.6962525468383891E-2</v>
      </c>
      <c r="CB154" s="7">
        <f t="shared" si="54"/>
        <v>8.7495525906896798E-2</v>
      </c>
      <c r="CC154" s="7">
        <f t="shared" si="54"/>
        <v>8.9363140730948309E-2</v>
      </c>
      <c r="CD154" s="7">
        <f t="shared" si="54"/>
        <v>9.055421307683087E-2</v>
      </c>
      <c r="CE154" s="7">
        <f t="shared" si="54"/>
        <v>7.6962525468383891E-2</v>
      </c>
      <c r="CF154" s="7">
        <f t="shared" si="54"/>
        <v>0.14563717798151687</v>
      </c>
      <c r="CG154" s="7">
        <f t="shared" si="54"/>
        <v>7.8493889826216856E-2</v>
      </c>
      <c r="CH154" s="7">
        <f t="shared" si="54"/>
        <v>9.4255398609893071E-2</v>
      </c>
      <c r="CI154" s="7">
        <f t="shared" si="54"/>
        <v>8.6596210006103291E-2</v>
      </c>
      <c r="CJ154" s="7"/>
      <c r="CK154" s="7"/>
      <c r="CL154" s="7">
        <f t="shared" si="54"/>
        <v>6.1344356243014264E-2</v>
      </c>
      <c r="CM154" s="7">
        <f t="shared" si="54"/>
        <v>4.0580238114992229E-2</v>
      </c>
      <c r="CN154" s="7"/>
      <c r="CO154" s="7"/>
    </row>
    <row r="155" spans="1:93">
      <c r="A155" s="31">
        <f t="shared" si="50"/>
        <v>1.4169004238472678</v>
      </c>
      <c r="B155" s="3">
        <v>14</v>
      </c>
      <c r="C155" s="7">
        <f t="shared" si="47"/>
        <v>0.12217567494550896</v>
      </c>
      <c r="D155" s="7">
        <f t="shared" ref="D155:BO157" si="55">LOG10(D142)-$A155</f>
        <v>0.10476059126480552</v>
      </c>
      <c r="E155" s="7">
        <f t="shared" si="55"/>
        <v>8.1134299839759283E-2</v>
      </c>
      <c r="F155" s="7"/>
      <c r="G155" s="7"/>
      <c r="H155" s="7"/>
      <c r="I155" s="7"/>
      <c r="J155" s="7"/>
      <c r="K155" s="7">
        <f t="shared" si="55"/>
        <v>0.10710602171010475</v>
      </c>
      <c r="L155" s="7">
        <f t="shared" si="55"/>
        <v>0.10710602171010475</v>
      </c>
      <c r="M155" s="7"/>
      <c r="N155" s="7"/>
      <c r="O155" s="7"/>
      <c r="P155" s="7"/>
      <c r="Q155" s="7"/>
      <c r="R155" s="7"/>
      <c r="S155" s="7"/>
      <c r="T155" s="7"/>
      <c r="U155" s="7">
        <f t="shared" si="55"/>
        <v>7.1085907282125715E-2</v>
      </c>
      <c r="V155" s="7">
        <f t="shared" si="55"/>
        <v>0.1298889277839903</v>
      </c>
      <c r="W155" s="7">
        <f t="shared" si="55"/>
        <v>0.15294147555649373</v>
      </c>
      <c r="X155" s="7">
        <f t="shared" si="55"/>
        <v>0.1226147681255898</v>
      </c>
      <c r="Y155" s="7">
        <f t="shared" si="55"/>
        <v>0.10200814984414652</v>
      </c>
      <c r="Z155" s="7">
        <f t="shared" si="55"/>
        <v>0.12976560122291647</v>
      </c>
      <c r="AA155" s="7">
        <f t="shared" si="55"/>
        <v>9.6583532856989285E-2</v>
      </c>
      <c r="AB155" s="7">
        <f t="shared" si="55"/>
        <v>0.10194240243929698</v>
      </c>
      <c r="AC155" s="7">
        <f t="shared" si="55"/>
        <v>0.10436845175111742</v>
      </c>
      <c r="AD155" s="7">
        <f t="shared" si="55"/>
        <v>0.11259409458600955</v>
      </c>
      <c r="AE155" s="7">
        <f t="shared" si="55"/>
        <v>7.606938147322162E-2</v>
      </c>
      <c r="AF155" s="7">
        <f t="shared" si="55"/>
        <v>9.00778803991511E-2</v>
      </c>
      <c r="AG155" s="7">
        <f t="shared" si="55"/>
        <v>0.10305875690480071</v>
      </c>
      <c r="AH155" s="7">
        <f t="shared" si="55"/>
        <v>0.11756990835606973</v>
      </c>
      <c r="AI155" s="7">
        <f t="shared" si="55"/>
        <v>0.11079390762754238</v>
      </c>
      <c r="AJ155" s="7"/>
      <c r="AK155" s="7">
        <f t="shared" si="55"/>
        <v>0.11845699981516189</v>
      </c>
      <c r="AL155" s="7"/>
      <c r="AM155" s="7">
        <f t="shared" si="55"/>
        <v>0.10982644346736792</v>
      </c>
      <c r="AN155" s="7">
        <f t="shared" si="55"/>
        <v>9.7780120277713767E-2</v>
      </c>
      <c r="AO155" s="7">
        <f t="shared" si="55"/>
        <v>0.12505305061096839</v>
      </c>
      <c r="AP155" s="7">
        <f t="shared" si="55"/>
        <v>5.2995195127750083E-2</v>
      </c>
      <c r="AQ155" s="7">
        <f t="shared" si="55"/>
        <v>0.13375589593117843</v>
      </c>
      <c r="AR155" s="7">
        <f t="shared" si="55"/>
        <v>0.11246575697222005</v>
      </c>
      <c r="AS155" s="7">
        <f t="shared" si="55"/>
        <v>5.233231865934429E-2</v>
      </c>
      <c r="AT155" s="7">
        <f t="shared" si="55"/>
        <v>6.0727212436106237E-2</v>
      </c>
      <c r="AU155" s="7">
        <f t="shared" si="55"/>
        <v>9.498293713160666E-2</v>
      </c>
      <c r="AV155" s="7">
        <f t="shared" si="55"/>
        <v>9.2369321528919857E-2</v>
      </c>
      <c r="AW155" s="7">
        <f t="shared" si="55"/>
        <v>0.11896309686518469</v>
      </c>
      <c r="AX155" s="7">
        <f t="shared" si="55"/>
        <v>0.11329927435581433</v>
      </c>
      <c r="AY155" s="7">
        <f t="shared" si="55"/>
        <v>0.10613029790740414</v>
      </c>
      <c r="AZ155" s="7"/>
      <c r="BA155" s="7"/>
      <c r="BB155" s="7">
        <f t="shared" si="55"/>
        <v>9.5250113074762721E-2</v>
      </c>
      <c r="BC155" s="7">
        <f t="shared" si="55"/>
        <v>0.10743077644138443</v>
      </c>
      <c r="BD155" s="7">
        <f t="shared" si="55"/>
        <v>0.12380435946349455</v>
      </c>
      <c r="BE155" s="7">
        <f t="shared" si="55"/>
        <v>7.2213945531651502E-2</v>
      </c>
      <c r="BF155" s="7">
        <f t="shared" si="55"/>
        <v>9.5250113074762721E-2</v>
      </c>
      <c r="BG155" s="7"/>
      <c r="BH155" s="7">
        <f t="shared" si="55"/>
        <v>9.498293713160666E-2</v>
      </c>
      <c r="BI155" s="7">
        <f t="shared" si="55"/>
        <v>0.10088908803628738</v>
      </c>
      <c r="BJ155" s="7"/>
      <c r="BK155" s="7">
        <f t="shared" si="55"/>
        <v>8.6004430352592864E-2</v>
      </c>
      <c r="BL155" s="7">
        <f t="shared" si="55"/>
        <v>0.11355541973740846</v>
      </c>
      <c r="BM155" s="7">
        <f t="shared" si="55"/>
        <v>0.1147700514493184</v>
      </c>
      <c r="BN155" s="7">
        <f t="shared" si="55"/>
        <v>9.2369321528919857E-2</v>
      </c>
      <c r="BO155" s="7">
        <f t="shared" si="55"/>
        <v>9.2302098483834971E-2</v>
      </c>
      <c r="BP155" s="7">
        <f t="shared" si="54"/>
        <v>0.11858357937942232</v>
      </c>
      <c r="BQ155" s="7">
        <f t="shared" si="54"/>
        <v>0.12016271893434927</v>
      </c>
      <c r="BR155" s="7">
        <f t="shared" si="54"/>
        <v>7.0732793609608491E-2</v>
      </c>
      <c r="BS155" s="7">
        <f t="shared" si="54"/>
        <v>9.1090300972423544E-2</v>
      </c>
      <c r="BT155" s="7">
        <f t="shared" si="54"/>
        <v>9.1090300972423544E-2</v>
      </c>
      <c r="BU155" s="7">
        <f t="shared" si="54"/>
        <v>0.10697605179086356</v>
      </c>
      <c r="BV155" s="7">
        <f t="shared" si="54"/>
        <v>0.11118029064404555</v>
      </c>
      <c r="BW155" s="7"/>
      <c r="BX155" s="7">
        <f t="shared" si="54"/>
        <v>0.13369478364206011</v>
      </c>
      <c r="BY155" s="7">
        <f t="shared" si="54"/>
        <v>9.6583532856989285E-2</v>
      </c>
      <c r="BZ155" s="7">
        <f t="shared" si="54"/>
        <v>6.754178379513931E-2</v>
      </c>
      <c r="CA155" s="7">
        <f t="shared" si="54"/>
        <v>8.2855370816513618E-2</v>
      </c>
      <c r="CB155" s="7">
        <f t="shared" si="54"/>
        <v>8.9942712492083077E-2</v>
      </c>
      <c r="CC155" s="7">
        <f t="shared" si="54"/>
        <v>9.9568842356509313E-2</v>
      </c>
      <c r="CD155" s="7">
        <f t="shared" si="54"/>
        <v>0.1175064752906092</v>
      </c>
      <c r="CE155" s="7">
        <f t="shared" si="54"/>
        <v>8.1961265145616302E-2</v>
      </c>
      <c r="CF155" s="7">
        <f t="shared" si="54"/>
        <v>0.15000823137953567</v>
      </c>
      <c r="CG155" s="7">
        <f t="shared" si="54"/>
        <v>6.6401528510899421E-2</v>
      </c>
      <c r="CH155" s="7">
        <f t="shared" si="54"/>
        <v>0.10042745844710566</v>
      </c>
      <c r="CI155" s="7">
        <f t="shared" si="54"/>
        <v>8.885985207281788E-2</v>
      </c>
      <c r="CJ155" s="7"/>
      <c r="CK155" s="7"/>
      <c r="CL155" s="7">
        <f t="shared" si="54"/>
        <v>6.62587858697119E-2</v>
      </c>
      <c r="CM155" s="7">
        <f t="shared" si="54"/>
        <v>4.1057127356370238E-2</v>
      </c>
      <c r="CN155" s="7"/>
      <c r="CO155" s="7"/>
    </row>
    <row r="156" spans="1:93">
      <c r="A156" s="31">
        <f t="shared" si="50"/>
        <v>1.5565520236020187</v>
      </c>
      <c r="B156" s="3">
        <v>7</v>
      </c>
      <c r="C156" s="7">
        <f t="shared" si="47"/>
        <v>0.1155458343336988</v>
      </c>
      <c r="D156" s="7">
        <f t="shared" si="55"/>
        <v>0.12649501463683088</v>
      </c>
      <c r="E156" s="7"/>
      <c r="F156" s="7"/>
      <c r="G156" s="7"/>
      <c r="H156" s="7"/>
      <c r="I156" s="7"/>
      <c r="J156" s="7"/>
      <c r="K156" s="7">
        <f t="shared" si="55"/>
        <v>0.12287587301010006</v>
      </c>
      <c r="L156" s="7">
        <f t="shared" si="55"/>
        <v>0.12287587301010006</v>
      </c>
      <c r="M156" s="7"/>
      <c r="N156" s="7"/>
      <c r="O156" s="7"/>
      <c r="P156" s="7"/>
      <c r="Q156" s="7"/>
      <c r="R156" s="7"/>
      <c r="S156" s="7"/>
      <c r="T156" s="7"/>
      <c r="U156" s="7"/>
      <c r="V156" s="7">
        <f t="shared" si="55"/>
        <v>0.13849163521927532</v>
      </c>
      <c r="W156" s="7">
        <f t="shared" si="55"/>
        <v>0.13231254445277307</v>
      </c>
      <c r="X156" s="7">
        <f t="shared" si="55"/>
        <v>0.13629489567521125</v>
      </c>
      <c r="Y156" s="7">
        <f t="shared" si="55"/>
        <v>0.11415757162177842</v>
      </c>
      <c r="Z156" s="7">
        <f t="shared" si="55"/>
        <v>0.12332991851084363</v>
      </c>
      <c r="AA156" s="7">
        <f t="shared" si="55"/>
        <v>0.13053082100235192</v>
      </c>
      <c r="AB156" s="7">
        <f t="shared" si="55"/>
        <v>0.10949771487849724</v>
      </c>
      <c r="AC156" s="7">
        <f t="shared" si="55"/>
        <v>6.6697266795881838E-2</v>
      </c>
      <c r="AD156" s="7">
        <f t="shared" si="55"/>
        <v>0.12829333804239385</v>
      </c>
      <c r="AE156" s="7">
        <f t="shared" si="55"/>
        <v>0.10714890178762948</v>
      </c>
      <c r="AF156" s="7">
        <f t="shared" si="55"/>
        <v>0.10241281906241628</v>
      </c>
      <c r="AG156" s="7">
        <f t="shared" si="55"/>
        <v>0.13408698811394859</v>
      </c>
      <c r="AH156" s="7">
        <f t="shared" si="55"/>
        <v>0.13629489567521125</v>
      </c>
      <c r="AI156" s="7"/>
      <c r="AJ156" s="7"/>
      <c r="AK156" s="7">
        <f t="shared" si="55"/>
        <v>0.12468921377356845</v>
      </c>
      <c r="AL156" s="7"/>
      <c r="AM156" s="7">
        <f t="shared" si="55"/>
        <v>0.12829333804239385</v>
      </c>
      <c r="AN156" s="7">
        <f t="shared" si="55"/>
        <v>0.12151088137232646</v>
      </c>
      <c r="AO156" s="7">
        <f t="shared" si="55"/>
        <v>0.13231254445277307</v>
      </c>
      <c r="AP156" s="7">
        <f t="shared" si="55"/>
        <v>8.98517026210508E-2</v>
      </c>
      <c r="AQ156" s="7">
        <f t="shared" si="55"/>
        <v>9.521042377809219E-2</v>
      </c>
      <c r="AR156" s="7">
        <f t="shared" si="55"/>
        <v>9.4725990396125281E-2</v>
      </c>
      <c r="AS156" s="7">
        <f t="shared" si="55"/>
        <v>0.10336417646783147</v>
      </c>
      <c r="AT156" s="7">
        <f t="shared" si="55"/>
        <v>8.7886565865819888E-2</v>
      </c>
      <c r="AU156" s="7">
        <f t="shared" si="55"/>
        <v>0.11830911713579284</v>
      </c>
      <c r="AV156" s="7">
        <f t="shared" si="55"/>
        <v>9.4725990396125281E-2</v>
      </c>
      <c r="AW156" s="7">
        <f t="shared" si="55"/>
        <v>0.14630914697091058</v>
      </c>
      <c r="AX156" s="7"/>
      <c r="AY156" s="7">
        <f t="shared" si="55"/>
        <v>0.12105492911847437</v>
      </c>
      <c r="AZ156" s="7"/>
      <c r="BA156" s="7"/>
      <c r="BB156" s="7">
        <f t="shared" si="55"/>
        <v>9.7624518275941874E-2</v>
      </c>
      <c r="BC156" s="7">
        <f t="shared" si="55"/>
        <v>0.11830911713579284</v>
      </c>
      <c r="BD156" s="7">
        <f t="shared" si="55"/>
        <v>0.12694529407779265</v>
      </c>
      <c r="BE156" s="7">
        <f t="shared" si="55"/>
        <v>0.10050382925508528</v>
      </c>
      <c r="BF156" s="7">
        <f t="shared" si="55"/>
        <v>9.9546178410813146E-2</v>
      </c>
      <c r="BG156" s="7"/>
      <c r="BH156" s="7">
        <f t="shared" si="55"/>
        <v>9.9546178410813146E-2</v>
      </c>
      <c r="BI156" s="7">
        <f t="shared" si="55"/>
        <v>0.10431345440185047</v>
      </c>
      <c r="BJ156" s="7"/>
      <c r="BK156" s="7">
        <f t="shared" si="55"/>
        <v>0.10808995195410676</v>
      </c>
      <c r="BL156" s="7">
        <f t="shared" si="55"/>
        <v>0.12332991851084363</v>
      </c>
      <c r="BM156" s="7">
        <f t="shared" si="55"/>
        <v>0.11462081911306443</v>
      </c>
      <c r="BN156" s="7">
        <f t="shared" si="55"/>
        <v>9.7624518275941874E-2</v>
      </c>
      <c r="BO156" s="7">
        <f t="shared" si="55"/>
        <v>9.4241016049912085E-2</v>
      </c>
      <c r="BP156" s="7">
        <f t="shared" si="54"/>
        <v>0.12059849767141406</v>
      </c>
      <c r="BQ156" s="7">
        <f t="shared" si="54"/>
        <v>0.1237834898125445</v>
      </c>
      <c r="BR156" s="7">
        <f t="shared" si="54"/>
        <v>0.10002526779409537</v>
      </c>
      <c r="BS156" s="7">
        <f t="shared" si="54"/>
        <v>9.4725990396125281E-2</v>
      </c>
      <c r="BT156" s="7">
        <f t="shared" si="54"/>
        <v>9.4725990396125281E-2</v>
      </c>
      <c r="BU156" s="7">
        <f t="shared" si="54"/>
        <v>0.1132295916065178</v>
      </c>
      <c r="BV156" s="7">
        <f t="shared" si="54"/>
        <v>0.12287587301010006</v>
      </c>
      <c r="BW156" s="7"/>
      <c r="BX156" s="7">
        <f t="shared" si="54"/>
        <v>0.13541307916534162</v>
      </c>
      <c r="BY156" s="7">
        <f t="shared" si="54"/>
        <v>9.4241016049912085E-2</v>
      </c>
      <c r="BZ156" s="7">
        <f t="shared" si="54"/>
        <v>8.04370782102104E-2</v>
      </c>
      <c r="CA156" s="7">
        <f t="shared" si="54"/>
        <v>9.521042377809219E-2</v>
      </c>
      <c r="CB156" s="7">
        <f t="shared" si="54"/>
        <v>0.10667761093084893</v>
      </c>
      <c r="CC156" s="7"/>
      <c r="CD156" s="7">
        <f t="shared" si="54"/>
        <v>0.13497149856613566</v>
      </c>
      <c r="CE156" s="7">
        <f t="shared" si="54"/>
        <v>0.11369382947210527</v>
      </c>
      <c r="CF156" s="7">
        <f t="shared" si="54"/>
        <v>0.11462081911306443</v>
      </c>
      <c r="CG156" s="7">
        <f t="shared" si="54"/>
        <v>9.5694317401304518E-2</v>
      </c>
      <c r="CH156" s="7">
        <f t="shared" si="54"/>
        <v>0.12829333804239385</v>
      </c>
      <c r="CI156" s="7">
        <f t="shared" si="54"/>
        <v>9.3755499529917685E-2</v>
      </c>
      <c r="CJ156" s="7"/>
      <c r="CK156" s="7"/>
      <c r="CL156" s="7">
        <f t="shared" si="54"/>
        <v>8.6900652884168705E-2</v>
      </c>
      <c r="CM156" s="7">
        <f t="shared" si="54"/>
        <v>7.6916431977567701E-2</v>
      </c>
      <c r="CN156" s="7"/>
      <c r="CO156" s="7"/>
    </row>
    <row r="157" spans="1:93">
      <c r="A157" s="31">
        <f t="shared" si="50"/>
        <v>0.92015932400982969</v>
      </c>
      <c r="B157" s="3">
        <v>8</v>
      </c>
      <c r="C157" s="7">
        <f t="shared" si="47"/>
        <v>7.9840675990170307E-2</v>
      </c>
      <c r="D157" s="7">
        <f t="shared" si="55"/>
        <v>0.11726717393079389</v>
      </c>
      <c r="E157" s="7"/>
      <c r="F157" s="7"/>
      <c r="G157" s="7"/>
      <c r="H157" s="7"/>
      <c r="I157" s="7"/>
      <c r="J157" s="7"/>
      <c r="K157" s="7">
        <f t="shared" si="55"/>
        <v>2.9230682635083105E-2</v>
      </c>
      <c r="L157" s="7">
        <f t="shared" si="55"/>
        <v>2.9230682635083105E-2</v>
      </c>
      <c r="M157" s="7"/>
      <c r="N157" s="7"/>
      <c r="O157" s="7"/>
      <c r="P157" s="7"/>
      <c r="Q157" s="7"/>
      <c r="R157" s="7"/>
      <c r="S157" s="7"/>
      <c r="T157" s="7"/>
      <c r="U157" s="7">
        <f t="shared" si="55"/>
        <v>0.14053851634378189</v>
      </c>
      <c r="V157" s="7">
        <f t="shared" si="55"/>
        <v>0.13483653751931179</v>
      </c>
      <c r="W157" s="7">
        <f t="shared" si="55"/>
        <v>0.13674552732664302</v>
      </c>
      <c r="X157" s="7">
        <f t="shared" si="55"/>
        <v>0.16262604630662036</v>
      </c>
      <c r="Y157" s="7">
        <f t="shared" si="55"/>
        <v>0.13864616266607699</v>
      </c>
      <c r="Z157" s="7">
        <f t="shared" si="55"/>
        <v>0.15355902633629304</v>
      </c>
      <c r="AA157" s="7">
        <f t="shared" si="55"/>
        <v>9.6874015288950566E-2</v>
      </c>
      <c r="AB157" s="7">
        <f t="shared" si="55"/>
        <v>0.13483653751931179</v>
      </c>
      <c r="AC157" s="7">
        <f t="shared" si="55"/>
        <v>0.11326443147711995</v>
      </c>
      <c r="AD157" s="7">
        <f t="shared" si="55"/>
        <v>9.2596017044630496E-3</v>
      </c>
      <c r="AE157" s="7">
        <f t="shared" si="55"/>
        <v>0.18874380365748367</v>
      </c>
      <c r="AF157" s="7">
        <f t="shared" si="55"/>
        <v>0.21337958436038773</v>
      </c>
      <c r="AG157" s="7">
        <f t="shared" si="55"/>
        <v>0.19211044440744096</v>
      </c>
      <c r="AH157" s="7">
        <f t="shared" si="55"/>
        <v>-2.5289667264577154E-2</v>
      </c>
      <c r="AI157" s="7">
        <f t="shared" si="55"/>
        <v>0.1071902837649269</v>
      </c>
      <c r="AJ157" s="7"/>
      <c r="AK157" s="7">
        <f t="shared" si="55"/>
        <v>4.5982408729202895E-2</v>
      </c>
      <c r="AL157" s="7"/>
      <c r="AM157" s="7">
        <f t="shared" si="55"/>
        <v>0.18874380365748367</v>
      </c>
      <c r="AN157" s="7">
        <f t="shared" si="55"/>
        <v>0.11326443147711995</v>
      </c>
      <c r="AO157" s="7">
        <f t="shared" si="55"/>
        <v>0.12711554337434972</v>
      </c>
      <c r="AP157" s="7">
        <f t="shared" si="55"/>
        <v>-7.817451941971576E-2</v>
      </c>
      <c r="AQ157" s="7">
        <f t="shared" si="55"/>
        <v>8.4162049772812941E-2</v>
      </c>
      <c r="AR157" s="7">
        <f t="shared" si="55"/>
        <v>6.2111909029738732E-2</v>
      </c>
      <c r="AS157" s="7"/>
      <c r="AT157" s="7">
        <f t="shared" si="55"/>
        <v>4.3628503335725544E-2</v>
      </c>
      <c r="AU157" s="7">
        <f t="shared" si="55"/>
        <v>0.11726717393079389</v>
      </c>
      <c r="AV157" s="7">
        <f t="shared" si="55"/>
        <v>0.14616660135220816</v>
      </c>
      <c r="AW157" s="7">
        <f t="shared" si="55"/>
        <v>0.12516365477682767</v>
      </c>
      <c r="AX157" s="7"/>
      <c r="AY157" s="7">
        <f t="shared" si="55"/>
        <v>0.10102997506010836</v>
      </c>
      <c r="AZ157" s="7"/>
      <c r="BA157" s="7"/>
      <c r="BB157" s="7">
        <f t="shared" si="55"/>
        <v>0.18705064563803864</v>
      </c>
      <c r="BC157" s="7">
        <f t="shared" si="55"/>
        <v>0.11326443147711995</v>
      </c>
      <c r="BD157" s="7">
        <f t="shared" si="55"/>
        <v>0.12516365477682767</v>
      </c>
      <c r="BE157" s="7"/>
      <c r="BF157" s="7">
        <f t="shared" si="55"/>
        <v>9.8956966437243055E-2</v>
      </c>
      <c r="BG157" s="7"/>
      <c r="BH157" s="7">
        <f t="shared" si="55"/>
        <v>9.6874015288950566E-2</v>
      </c>
      <c r="BI157" s="7">
        <f t="shared" si="55"/>
        <v>4.3628503335725544E-2</v>
      </c>
      <c r="BJ157" s="7"/>
      <c r="BK157" s="7">
        <f t="shared" si="55"/>
        <v>8.8440847752087826E-2</v>
      </c>
      <c r="BL157" s="7">
        <f t="shared" si="55"/>
        <v>0.18874380365748367</v>
      </c>
      <c r="BM157" s="7">
        <f t="shared" si="55"/>
        <v>0.20856296032859711</v>
      </c>
      <c r="BN157" s="7">
        <f t="shared" si="55"/>
        <v>2.4323348140338985E-2</v>
      </c>
      <c r="BO157" s="7">
        <f t="shared" si="55"/>
        <v>0.12123336114839545</v>
      </c>
      <c r="BP157" s="7">
        <f t="shared" si="54"/>
        <v>0.10102997506010836</v>
      </c>
      <c r="BQ157" s="7">
        <f t="shared" si="54"/>
        <v>0.22596871166840826</v>
      </c>
      <c r="BR157" s="7">
        <f t="shared" si="54"/>
        <v>0.13291911947359003</v>
      </c>
      <c r="BS157" s="7">
        <f t="shared" si="54"/>
        <v>0.15355902633629304</v>
      </c>
      <c r="BT157" s="7">
        <f t="shared" si="54"/>
        <v>0.15355902633629304</v>
      </c>
      <c r="BU157" s="7">
        <f t="shared" si="54"/>
        <v>0.11124914024179444</v>
      </c>
      <c r="BV157" s="7">
        <f t="shared" si="54"/>
        <v>0.20205655426299696</v>
      </c>
      <c r="BW157" s="7"/>
      <c r="BX157" s="7">
        <f t="shared" si="54"/>
        <v>0.11124914024179444</v>
      </c>
      <c r="BY157" s="7">
        <f t="shared" si="54"/>
        <v>0.20856296032859711</v>
      </c>
      <c r="BZ157" s="7">
        <f t="shared" si="54"/>
        <v>0.13674552732664302</v>
      </c>
      <c r="CA157" s="7">
        <f t="shared" si="54"/>
        <v>0.11527041417471862</v>
      </c>
      <c r="CB157" s="7">
        <f t="shared" si="54"/>
        <v>5.2968529589868973E-2</v>
      </c>
      <c r="CC157" s="7"/>
      <c r="CD157" s="7">
        <f t="shared" si="54"/>
        <v>0.1071902837649269</v>
      </c>
      <c r="CE157" s="7">
        <f t="shared" si="54"/>
        <v>0.21971976239140678</v>
      </c>
      <c r="CF157" s="7">
        <f t="shared" si="54"/>
        <v>0.12123336114839545</v>
      </c>
      <c r="CG157" s="7">
        <f t="shared" si="54"/>
        <v>0.15538763738270112</v>
      </c>
      <c r="CH157" s="7">
        <f t="shared" si="54"/>
        <v>0.13291911947359003</v>
      </c>
      <c r="CI157" s="7">
        <f t="shared" si="54"/>
        <v>0.13483653751931179</v>
      </c>
      <c r="CJ157" s="7"/>
      <c r="CK157" s="7"/>
      <c r="CL157" s="7">
        <f t="shared" si="54"/>
        <v>2.9230682635083105E-2</v>
      </c>
      <c r="CM157" s="7">
        <f t="shared" si="54"/>
        <v>0.10309313562388189</v>
      </c>
      <c r="CN157" s="7"/>
      <c r="CO157" s="7"/>
    </row>
    <row r="158" spans="1:93">
      <c r="A158" s="2"/>
      <c r="B158" s="2" t="s">
        <v>1</v>
      </c>
      <c r="C158" s="2" t="s">
        <v>2</v>
      </c>
      <c r="D158" s="2" t="s">
        <v>3</v>
      </c>
      <c r="E158" s="2" t="s">
        <v>4</v>
      </c>
      <c r="F158" s="2" t="s">
        <v>5</v>
      </c>
      <c r="G158" s="2" t="s">
        <v>6</v>
      </c>
      <c r="H158" s="2" t="s">
        <v>7</v>
      </c>
      <c r="I158" s="2"/>
      <c r="J158" s="3" t="s">
        <v>202</v>
      </c>
      <c r="K158" s="3" t="s">
        <v>203</v>
      </c>
      <c r="L158" s="3" t="s">
        <v>204</v>
      </c>
    </row>
    <row r="159" spans="1:93">
      <c r="A159" s="5"/>
      <c r="B159" s="3">
        <v>1</v>
      </c>
      <c r="C159" s="3">
        <f>COUNT(C133:CO133)</f>
        <v>88</v>
      </c>
      <c r="D159" s="5">
        <f>AVERAGE(C133:CO133)</f>
        <v>278.10416666666657</v>
      </c>
      <c r="E159" s="5">
        <f>MIN($C133:$CO133)</f>
        <v>250</v>
      </c>
      <c r="F159" s="5">
        <f>MAX($C133:$CO133)</f>
        <v>297.83333333333331</v>
      </c>
      <c r="G159" s="6">
        <f>STDEV($C133:$CO133)</f>
        <v>8.7352251650742598</v>
      </c>
      <c r="H159" s="6">
        <f t="shared" ref="H159:H170" si="56">G159*100/D159</f>
        <v>3.1409903957117731</v>
      </c>
      <c r="I159" s="4">
        <v>1</v>
      </c>
      <c r="J159" s="7">
        <f t="shared" ref="J159:J170" si="57">LOG10(D159)-$A146</f>
        <v>5.1620448659153606E-2</v>
      </c>
      <c r="K159" s="7">
        <f t="shared" ref="K159:K170" si="58">LOG10(E159)-$A146</f>
        <v>5.3529616465159968E-3</v>
      </c>
      <c r="L159" s="7">
        <f t="shared" ref="L159:L170" si="59">LOG10(F159)-$A146</f>
        <v>8.1386255096479232E-2</v>
      </c>
    </row>
    <row r="160" spans="1:93">
      <c r="B160" s="3">
        <v>3</v>
      </c>
      <c r="C160" s="3">
        <f t="shared" ref="C160:C170" si="60">COUNT(C134:CO134)</f>
        <v>90</v>
      </c>
      <c r="D160" s="5">
        <f t="shared" ref="D160:D170" si="61">AVERAGE(C134:CO134)</f>
        <v>34.924129629629626</v>
      </c>
      <c r="E160" s="5">
        <f t="shared" ref="E160:E170" si="62">MIN($C134:$CO134)</f>
        <v>31</v>
      </c>
      <c r="F160" s="5">
        <f t="shared" ref="F160:F170" si="63">MAX($C134:$CO134)</f>
        <v>39.909999999999997</v>
      </c>
      <c r="G160" s="6">
        <f t="shared" ref="G160:G170" si="64">STDEV($C134:$CO134)</f>
        <v>1.7946693022269216</v>
      </c>
      <c r="H160" s="6">
        <f t="shared" si="56"/>
        <v>5.1387660086575915</v>
      </c>
      <c r="I160" s="4">
        <v>3</v>
      </c>
      <c r="J160" s="7">
        <f t="shared" si="57"/>
        <v>0.13462063477657926</v>
      </c>
      <c r="K160" s="7">
        <f t="shared" si="58"/>
        <v>8.2856737067558583E-2</v>
      </c>
      <c r="L160" s="7">
        <f t="shared" si="59"/>
        <v>0.19257677101730919</v>
      </c>
    </row>
    <row r="161" spans="2:12">
      <c r="B161" s="3">
        <v>4</v>
      </c>
      <c r="C161" s="3">
        <f t="shared" si="60"/>
        <v>90</v>
      </c>
      <c r="D161" s="5">
        <f t="shared" si="61"/>
        <v>33.197222222222216</v>
      </c>
      <c r="E161" s="5">
        <f t="shared" si="62"/>
        <v>29.376666666666665</v>
      </c>
      <c r="F161" s="5">
        <f t="shared" si="63"/>
        <v>37.663333333333334</v>
      </c>
      <c r="G161" s="6">
        <f t="shared" si="64"/>
        <v>1.4196725326198143</v>
      </c>
      <c r="H161" s="6">
        <f t="shared" si="56"/>
        <v>4.2764798907466588</v>
      </c>
      <c r="I161" s="4">
        <v>4</v>
      </c>
      <c r="J161" s="7">
        <f t="shared" si="57"/>
        <v>0.11642835429980436</v>
      </c>
      <c r="K161" s="7">
        <f t="shared" si="58"/>
        <v>6.332912407145086E-2</v>
      </c>
      <c r="L161" s="7">
        <f t="shared" si="59"/>
        <v>0.17124536259207801</v>
      </c>
    </row>
    <row r="162" spans="2:12">
      <c r="B162" s="3">
        <v>5</v>
      </c>
      <c r="C162" s="3">
        <f t="shared" si="60"/>
        <v>87</v>
      </c>
      <c r="D162" s="5">
        <f t="shared" si="61"/>
        <v>50.183314176245226</v>
      </c>
      <c r="E162" s="5">
        <f t="shared" si="62"/>
        <v>44.45</v>
      </c>
      <c r="F162" s="5">
        <f t="shared" si="63"/>
        <v>54.5</v>
      </c>
      <c r="G162" s="6">
        <f t="shared" si="64"/>
        <v>2.2878981063646111</v>
      </c>
      <c r="H162" s="6">
        <f t="shared" si="56"/>
        <v>4.5590813279677942</v>
      </c>
      <c r="I162" s="4">
        <v>5</v>
      </c>
      <c r="J162" s="7">
        <f t="shared" si="57"/>
        <v>9.9654477566741617E-2</v>
      </c>
      <c r="K162" s="7">
        <f t="shared" si="58"/>
        <v>4.6966903532352111E-2</v>
      </c>
      <c r="L162" s="7">
        <f t="shared" si="59"/>
        <v>0.13549164050276219</v>
      </c>
    </row>
    <row r="163" spans="2:12">
      <c r="B163" s="3">
        <v>6</v>
      </c>
      <c r="C163" s="3">
        <f t="shared" si="60"/>
        <v>78</v>
      </c>
      <c r="D163" s="5">
        <f t="shared" si="61"/>
        <v>41.10228632478632</v>
      </c>
      <c r="E163" s="5">
        <f t="shared" si="62"/>
        <v>35</v>
      </c>
      <c r="F163" s="5">
        <f t="shared" si="63"/>
        <v>45.7</v>
      </c>
      <c r="G163" s="6">
        <f t="shared" si="64"/>
        <v>2.5183845389600825</v>
      </c>
      <c r="H163" s="6">
        <f t="shared" si="56"/>
        <v>6.127115457909202</v>
      </c>
      <c r="I163" s="4">
        <v>6</v>
      </c>
      <c r="J163" s="7">
        <f t="shared" si="57"/>
        <v>7.4870868808789792E-2</v>
      </c>
      <c r="K163" s="7">
        <f t="shared" si="58"/>
        <v>5.0729328737064705E-3</v>
      </c>
      <c r="L163" s="7">
        <f t="shared" si="59"/>
        <v>0.12092108859328099</v>
      </c>
    </row>
    <row r="164" spans="2:12">
      <c r="B164" s="3">
        <v>10</v>
      </c>
      <c r="C164" s="3">
        <f t="shared" si="60"/>
        <v>67</v>
      </c>
      <c r="D164" s="5">
        <f t="shared" si="61"/>
        <v>48.799999999999983</v>
      </c>
      <c r="E164" s="5">
        <f t="shared" si="62"/>
        <v>43.64</v>
      </c>
      <c r="F164" s="5">
        <f t="shared" si="63"/>
        <v>53.91</v>
      </c>
      <c r="G164" s="6">
        <f t="shared" si="64"/>
        <v>2.3585911626916758</v>
      </c>
      <c r="H164" s="6">
        <f t="shared" si="56"/>
        <v>4.8331786120731079</v>
      </c>
      <c r="I164" s="4">
        <v>10</v>
      </c>
      <c r="J164" s="7">
        <f t="shared" si="57"/>
        <v>0.10426534847474578</v>
      </c>
      <c r="K164" s="7">
        <f t="shared" si="58"/>
        <v>5.573026838833961E-2</v>
      </c>
      <c r="L164" s="7">
        <f t="shared" si="59"/>
        <v>0.14751485830067157</v>
      </c>
    </row>
    <row r="165" spans="2:12">
      <c r="B165" s="3">
        <v>11</v>
      </c>
      <c r="C165" s="3">
        <f t="shared" si="60"/>
        <v>85</v>
      </c>
      <c r="D165" s="5">
        <f t="shared" si="61"/>
        <v>49.436764705882354</v>
      </c>
      <c r="E165" s="5">
        <f t="shared" si="62"/>
        <v>42</v>
      </c>
      <c r="F165" s="5">
        <f t="shared" si="63"/>
        <v>54</v>
      </c>
      <c r="G165" s="6">
        <f t="shared" si="64"/>
        <v>2.6845115395323513</v>
      </c>
      <c r="H165" s="6">
        <f t="shared" si="56"/>
        <v>5.4301926016063264</v>
      </c>
      <c r="I165" s="4">
        <v>11</v>
      </c>
      <c r="J165" s="7">
        <f t="shared" si="57"/>
        <v>0.11886219651479557</v>
      </c>
      <c r="K165" s="7">
        <f t="shared" si="58"/>
        <v>4.8061445470239494E-2</v>
      </c>
      <c r="L165" s="7">
        <f t="shared" si="59"/>
        <v>0.15720591489530755</v>
      </c>
    </row>
    <row r="166" spans="2:12">
      <c r="B166" s="3">
        <v>12</v>
      </c>
      <c r="C166" s="3">
        <f t="shared" si="60"/>
        <v>84</v>
      </c>
      <c r="D166" s="5">
        <f t="shared" si="61"/>
        <v>38.980535714285715</v>
      </c>
      <c r="E166" s="5">
        <f t="shared" si="62"/>
        <v>32.093333333333334</v>
      </c>
      <c r="F166" s="5">
        <f t="shared" si="63"/>
        <v>43.11</v>
      </c>
      <c r="G166" s="6">
        <f t="shared" si="64"/>
        <v>2.2638810274851857</v>
      </c>
      <c r="H166" s="6">
        <f t="shared" si="56"/>
        <v>5.8077216898163648</v>
      </c>
      <c r="I166" s="4">
        <v>12</v>
      </c>
      <c r="J166" s="7">
        <f t="shared" si="57"/>
        <v>0.11093074855437934</v>
      </c>
      <c r="K166" s="7">
        <f t="shared" si="58"/>
        <v>2.6497772052734847E-2</v>
      </c>
      <c r="L166" s="7">
        <f t="shared" si="59"/>
        <v>0.15466096802329288</v>
      </c>
    </row>
    <row r="167" spans="2:12">
      <c r="B167" s="3">
        <v>13</v>
      </c>
      <c r="C167" s="3">
        <f t="shared" si="60"/>
        <v>67</v>
      </c>
      <c r="D167" s="5">
        <f t="shared" si="61"/>
        <v>29.631641791044778</v>
      </c>
      <c r="E167" s="5">
        <f t="shared" si="62"/>
        <v>26.035</v>
      </c>
      <c r="F167" s="5">
        <f t="shared" si="63"/>
        <v>33.159999999999997</v>
      </c>
      <c r="G167" s="6">
        <f t="shared" si="64"/>
        <v>1.490241842296101</v>
      </c>
      <c r="H167" s="6">
        <f t="shared" si="56"/>
        <v>5.0292246808493726</v>
      </c>
      <c r="I167" s="4">
        <v>13</v>
      </c>
      <c r="J167" s="7">
        <f t="shared" si="57"/>
        <v>9.6778371067562929E-2</v>
      </c>
      <c r="K167" s="7">
        <f t="shared" si="58"/>
        <v>4.0580238114992229E-2</v>
      </c>
      <c r="L167" s="7">
        <f t="shared" si="59"/>
        <v>0.14563717798151687</v>
      </c>
    </row>
    <row r="168" spans="2:12">
      <c r="B168" s="3">
        <v>14</v>
      </c>
      <c r="C168" s="3">
        <f t="shared" si="60"/>
        <v>67</v>
      </c>
      <c r="D168" s="5">
        <f t="shared" si="61"/>
        <v>32.936268656716415</v>
      </c>
      <c r="E168" s="5">
        <f t="shared" si="62"/>
        <v>28.704999999999998</v>
      </c>
      <c r="F168" s="5">
        <f t="shared" si="63"/>
        <v>37.14</v>
      </c>
      <c r="G168" s="6">
        <f t="shared" si="64"/>
        <v>1.6837443265035867</v>
      </c>
      <c r="H168" s="6">
        <f t="shared" si="56"/>
        <v>5.1121283471806844</v>
      </c>
      <c r="I168" s="4">
        <v>14</v>
      </c>
      <c r="J168" s="7">
        <f t="shared" si="57"/>
        <v>0.10077397263832433</v>
      </c>
      <c r="K168" s="7">
        <f t="shared" si="58"/>
        <v>4.1057127356370238E-2</v>
      </c>
      <c r="L168" s="7">
        <f t="shared" si="59"/>
        <v>0.15294147555649373</v>
      </c>
    </row>
    <row r="169" spans="2:12">
      <c r="B169" s="3">
        <v>7</v>
      </c>
      <c r="C169" s="3">
        <f t="shared" si="60"/>
        <v>62</v>
      </c>
      <c r="D169" s="5">
        <f t="shared" si="61"/>
        <v>46.608064516129026</v>
      </c>
      <c r="E169" s="5">
        <f t="shared" si="62"/>
        <v>42</v>
      </c>
      <c r="F169" s="5">
        <f t="shared" si="63"/>
        <v>50.45</v>
      </c>
      <c r="G169" s="6">
        <f t="shared" si="64"/>
        <v>1.8631938370598904</v>
      </c>
      <c r="H169" s="6">
        <f t="shared" si="56"/>
        <v>3.9975782225737349</v>
      </c>
      <c r="I169" s="4">
        <v>7</v>
      </c>
      <c r="J169" s="7">
        <f t="shared" si="57"/>
        <v>0.11190904484402275</v>
      </c>
      <c r="K169" s="7">
        <f t="shared" si="58"/>
        <v>6.6697266795881838E-2</v>
      </c>
      <c r="L169" s="7">
        <f t="shared" si="59"/>
        <v>0.14630914697091058</v>
      </c>
    </row>
    <row r="170" spans="2:12">
      <c r="B170" s="3">
        <v>8</v>
      </c>
      <c r="C170" s="3">
        <f t="shared" si="60"/>
        <v>62</v>
      </c>
      <c r="D170" s="5">
        <f t="shared" si="61"/>
        <v>10.987096774193548</v>
      </c>
      <c r="E170" s="5">
        <f t="shared" si="62"/>
        <v>6.95</v>
      </c>
      <c r="F170" s="5">
        <f t="shared" si="63"/>
        <v>14</v>
      </c>
      <c r="G170" s="6">
        <f t="shared" si="64"/>
        <v>1.4785608721917034</v>
      </c>
      <c r="H170" s="6">
        <f t="shared" si="56"/>
        <v>13.457248102743044</v>
      </c>
      <c r="I170" s="4">
        <v>8</v>
      </c>
      <c r="J170" s="7">
        <f t="shared" si="57"/>
        <v>0.12072362578247986</v>
      </c>
      <c r="K170" s="7">
        <f t="shared" si="58"/>
        <v>-7.817451941971576E-2</v>
      </c>
      <c r="L170" s="7">
        <f t="shared" si="59"/>
        <v>0.22596871166840826</v>
      </c>
    </row>
  </sheetData>
  <phoneticPr fontId="1"/>
  <pageMargins left="0.78740157499999996" right="0.78740157499999996" top="0.984251969" bottom="0.984251969" header="0.4921259845" footer="0.4921259845"/>
  <pageSetup paperSize="0" orientation="portrait" horizontalDpi="4294967292" verticalDpi="4294967292"/>
  <headerFooter alignWithMargins="0">
    <oddFooter>&amp;L_x000D_&amp;1#&amp;"Calibri"&amp;11&amp;K000000 Classification: Protected 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Christina Barron-Ortiz</cp:lastModifiedBy>
  <dcterms:created xsi:type="dcterms:W3CDTF">1999-02-24T14:54:09Z</dcterms:created>
  <dcterms:modified xsi:type="dcterms:W3CDTF">2025-08-30T19:12:50Z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2025-05-15T23:26:49Z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29d80c14-d661-4950-ac09-506ba16eff28</vt:lpwstr>
  </property>
  <property fmtid="{D5CDD505-2E9C-101B-9397-08002B2CF9AE}" pid="8" name="MSIP_Label_abf2ea38-542c-4b75-bd7d-582ec36a519f_ContentBits">
    <vt:lpwstr>2</vt:lpwstr>
  </property>
</Properties>
</file>